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33BBC38B-C2DA-FC69-06AC-9F67D96B6324}"/>
  <workbookPr showInkAnnotation="0" codeName="ThisWorkbook" defaultThemeVersion="124226"/>
  <mc:AlternateContent xmlns:mc="http://schemas.openxmlformats.org/markup-compatibility/2006">
    <mc:Choice Requires="x15">
      <x15ac:absPath xmlns:x15ac="http://schemas.microsoft.com/office/spreadsheetml/2010/11/ac" url="\\icbf.gov.co\fs_OCI\49.5 INF A ORG Y ENTIDADES NLES\PLAN_ANTICORRUPCION\2018\SEGUNDO CUATRIMESTRE\"/>
    </mc:Choice>
  </mc:AlternateContent>
  <bookViews>
    <workbookView xWindow="0" yWindow="0" windowWidth="28800" windowHeight="12210" tabRatio="601" firstSheet="2" activeTab="8"/>
  </bookViews>
  <sheets>
    <sheet name="Inicio" sheetId="1" state="hidden" r:id="rId1"/>
    <sheet name="Comp1" sheetId="2" state="hidden" r:id="rId2"/>
    <sheet name="PAAC versión imprimible" sheetId="9" r:id="rId3"/>
    <sheet name="Comp 2" sheetId="3" r:id="rId4"/>
    <sheet name="Comp3" sheetId="4" state="hidden" r:id="rId5"/>
    <sheet name="Comp4" sheetId="5" state="hidden" r:id="rId6"/>
    <sheet name="Comp5" sheetId="6" state="hidden" r:id="rId7"/>
    <sheet name="Comp6" sheetId="7" state="hidden" r:id="rId8"/>
    <sheet name="Matriz de Riesgos Procesos " sheetId="15" r:id="rId9"/>
    <sheet name="Mapas Calor 2018 - Calidad" sheetId="13" state="hidden" r:id="rId10"/>
    <sheet name="Mapas Calor 2018 - Corrupción" sheetId="14" state="hidden" r:id="rId11"/>
    <sheet name="Hoja1" sheetId="10" state="hidden" r:id="rId12"/>
  </sheets>
  <externalReferences>
    <externalReference r:id="rId13"/>
    <externalReference r:id="rId14"/>
    <externalReference r:id="rId15"/>
    <externalReference r:id="rId16"/>
    <externalReference r:id="rId17"/>
    <externalReference r:id="rId18"/>
    <externalReference r:id="rId19"/>
    <externalReference r:id="rId20"/>
    <externalReference r:id="rId21"/>
  </externalReferences>
  <definedNames>
    <definedName name="_xlnm._FilterDatabase" localSheetId="6" hidden="1">Comp5!$A$11:$JA$11</definedName>
    <definedName name="_xlnm._FilterDatabase" localSheetId="8" hidden="1">'Matriz de Riesgos Procesos '!$A$4:$X$21</definedName>
    <definedName name="ANEXO" localSheetId="8">#REF!</definedName>
    <definedName name="ANEXO">#REF!</definedName>
    <definedName name="ANEXOS" localSheetId="8">#REF!</definedName>
    <definedName name="ANEXOS">#REF!</definedName>
    <definedName name="_xlnm.Print_Area" localSheetId="1">Comp1!$A$1:$X$34</definedName>
    <definedName name="_xlnm.Print_Area" localSheetId="4">Comp3!$A$1:$X$47</definedName>
    <definedName name="_xlnm.Print_Area" localSheetId="5">Comp4!$A$1:$X$35</definedName>
    <definedName name="_xlnm.Print_Area" localSheetId="6">Comp5!$A$1:$X$46</definedName>
    <definedName name="_xlnm.Print_Area" localSheetId="7">Comp6!$A$1:$X$17</definedName>
    <definedName name="ATLANTICO" localSheetId="8">#REF!</definedName>
    <definedName name="ATLANTICO">#REF!</definedName>
    <definedName name="BOGOTÁ" localSheetId="8">#REF!</definedName>
    <definedName name="BOGOTÁ">#REF!</definedName>
    <definedName name="BOLÍVAR" localSheetId="8">#REF!</definedName>
    <definedName name="BOLÍVAR">#REF!</definedName>
    <definedName name="BOYACÁ" localSheetId="8">#REF!</definedName>
    <definedName name="BOYACÁ">#REF!</definedName>
    <definedName name="CALDAS" localSheetId="8">#REF!</definedName>
    <definedName name="CALDAS">#REF!</definedName>
    <definedName name="Califica" localSheetId="8">[1]Hoja1!$A$1:$A$6</definedName>
    <definedName name="Califica">Hoja1!$A$1:$A$6</definedName>
    <definedName name="Califica2" localSheetId="8">[1]Hoja1!$A$9:$A$11</definedName>
    <definedName name="Califica2">Hoja1!$A$9:$A$11</definedName>
    <definedName name="CAQUETÁ" localSheetId="8">#REF!</definedName>
    <definedName name="CAQUETÁ">#REF!</definedName>
    <definedName name="CASANARE" localSheetId="8">#REF!</definedName>
    <definedName name="CASANARE">#REF!</definedName>
    <definedName name="CAUCA" localSheetId="8">#REF!</definedName>
    <definedName name="CAUCA">#REF!</definedName>
    <definedName name="CESAR" localSheetId="8">#REF!</definedName>
    <definedName name="CESAR">#REF!</definedName>
    <definedName name="CHOCO" localSheetId="8">#REF!</definedName>
    <definedName name="CHOCO">#REF!</definedName>
    <definedName name="CONSECUENCIAS" localSheetId="8">#REF!</definedName>
    <definedName name="CONSECUENCIAS">#REF!</definedName>
    <definedName name="CONTROL" localSheetId="8">#REF!</definedName>
    <definedName name="CONTROL">#REF!</definedName>
    <definedName name="CONTROL_DOCUMENTADO">[2]DATOS!$AS$33:$AS$35</definedName>
    <definedName name="CONTROL_EFECTIVIDAD">[2]DATOS!$AS$43:$AS$45</definedName>
    <definedName name="CONTROL_EJECUCION">[2]DATOS!$AS$38:$AS$40</definedName>
    <definedName name="CONTROL_NATURALEZA">[2]DATOS!$AS$27:$AS$30</definedName>
    <definedName name="CONTROL_TIPO">[2]DATOS!$AS$23:$AS$26</definedName>
    <definedName name="CONTROLES_FRECUENCIA">[2]DATOS!$AV$31:$AV$39</definedName>
    <definedName name="CONTROLES_IMPACTO">[2]DATOS!$AS$77:$AS$78</definedName>
    <definedName name="CONTROLES_PROBABILIDAD">[2]DATOS!$AR$77:$AR$78</definedName>
    <definedName name="CÓRDOBA" localSheetId="8">#REF!</definedName>
    <definedName name="CÓRDOBA">#REF!</definedName>
    <definedName name="_xlnm.Criteria" localSheetId="8">#REF!</definedName>
    <definedName name="_xlnm.Criteria">#REF!</definedName>
    <definedName name="CUNDINAMARCA" localSheetId="8">#REF!</definedName>
    <definedName name="CUNDINAMARCA">#REF!</definedName>
    <definedName name="DatosContextoInterno" localSheetId="9">'[3]Matriz Riesgos Corrupción 2016'!#REF!</definedName>
    <definedName name="DatosContextoInterno" localSheetId="8">#REF!</definedName>
    <definedName name="DatosContextoInterno">#REF!</definedName>
    <definedName name="EJE">[2]DATOS!$BL$2:$BL$3</definedName>
    <definedName name="festivos">OFFSET([4]Listas!$V$2,0,0,COUNTA([4]Listas!$V:$V)-1,1)</definedName>
    <definedName name="FUENTE" localSheetId="8">#REF!</definedName>
    <definedName name="FUENTE">#REF!</definedName>
    <definedName name="GUAINIA" localSheetId="8">#REF!</definedName>
    <definedName name="GUAINIA">#REF!</definedName>
    <definedName name="GUAVIARE" localSheetId="8">#REF!</definedName>
    <definedName name="GUAVIARE">#REF!</definedName>
    <definedName name="HUILA" localSheetId="8">#REF!</definedName>
    <definedName name="HUILA">#REF!</definedName>
    <definedName name="IDENTIFICACION_RIESGO" localSheetId="8">#REF!</definedName>
    <definedName name="IDENTIFICACION_RIESGO">#REF!</definedName>
    <definedName name="IMPACTO" localSheetId="8">#REF!</definedName>
    <definedName name="IMPACTO">#REF!</definedName>
    <definedName name="LA_GUAJIRA" localSheetId="8">#REF!</definedName>
    <definedName name="LA_GUAJIRA">#REF!</definedName>
    <definedName name="Lista_Fase">OFFSET([4]Listas!$K$2,0,0,COUNTA([4]Listas!$K:$K)-1,1)</definedName>
    <definedName name="lista2">OFFSET([4]Listas!$K$2,0,0,COUNTA([4]Listas!$K:$K)-1,2)</definedName>
    <definedName name="MAGDALENA" localSheetId="8">#REF!</definedName>
    <definedName name="MAGDALENA">#REF!</definedName>
    <definedName name="MATRIZ_RIESGOS" localSheetId="9">[5]DATOS!$BD$5:$BH$9</definedName>
    <definedName name="MATRIZ_RIESGOS">[2]DATOS!$BD$5:$BH$9</definedName>
    <definedName name="MATRIZ_RIESGOS_CORRUPCION" localSheetId="9">[5]DATOS!$BD$18:$BF$22</definedName>
    <definedName name="MATRIZ_RIESGOS_CORRUPCION">[6]DATOS!$BD$18:$BF$22</definedName>
    <definedName name="META" localSheetId="8">#REF!</definedName>
    <definedName name="META">#REF!</definedName>
    <definedName name="N_SANTANDER" localSheetId="8">#REF!</definedName>
    <definedName name="N_SANTANDER">#REF!</definedName>
    <definedName name="NACIONAL" localSheetId="8">#REF!</definedName>
    <definedName name="NACIONAL">#REF!</definedName>
    <definedName name="NARIÑO" localSheetId="8">#REF!</definedName>
    <definedName name="NARIÑO">#REF!</definedName>
    <definedName name="OBJETIVOS" localSheetId="8">#REF!</definedName>
    <definedName name="OBJETIVOS">#REF!</definedName>
    <definedName name="PROBABILIDAD" localSheetId="8">#REF!</definedName>
    <definedName name="PROBABILIDAD">#REF!</definedName>
    <definedName name="PUTUMAYO" localSheetId="8">#REF!</definedName>
    <definedName name="PUTUMAYO">#REF!</definedName>
    <definedName name="QUINDIO" localSheetId="8">#REF!</definedName>
    <definedName name="QUINDIO">#REF!</definedName>
    <definedName name="REGIONAL" localSheetId="8">#REF!</definedName>
    <definedName name="REGIONAL">#REF!</definedName>
    <definedName name="Regionales" localSheetId="8">#REF!</definedName>
    <definedName name="Regionales">#REF!</definedName>
    <definedName name="RISARALDA" localSheetId="8">#REF!</definedName>
    <definedName name="RISARALDA">#REF!</definedName>
    <definedName name="SAN_ANDRES" localSheetId="8">#REF!</definedName>
    <definedName name="SAN_ANDRES">#REF!</definedName>
    <definedName name="SANTANDER" localSheetId="8">#REF!</definedName>
    <definedName name="SANTANDER">#REF!</definedName>
    <definedName name="SEDE_NACIONAL" localSheetId="8">#REF!</definedName>
    <definedName name="SEDE_NACIONAL">#REF!</definedName>
    <definedName name="SUCRE" localSheetId="8">#REF!</definedName>
    <definedName name="SUCRE">#REF!</definedName>
    <definedName name="Tipos">OFFSET([4]Listas!$Q$2,0,0,COUNTA([4]Listas!$Q:$Q)-1,2)</definedName>
    <definedName name="_xlnm.Print_Titles" localSheetId="1">Comp1!$2:$8</definedName>
    <definedName name="_xlnm.Print_Titles" localSheetId="4">Comp3!$2:$8</definedName>
    <definedName name="_xlnm.Print_Titles" localSheetId="5">Comp4!$2:$8</definedName>
    <definedName name="_xlnm.Print_Titles" localSheetId="6">Comp5!$2:$8</definedName>
    <definedName name="_xlnm.Print_Titles" localSheetId="7">Comp6!$2:$8</definedName>
    <definedName name="_xlnm.Print_Titles" localSheetId="2">'PAAC versión imprimible'!$2:$8</definedName>
    <definedName name="TOLIMA" localSheetId="8">#REF!</definedName>
    <definedName name="TOLIMA">#REF!</definedName>
    <definedName name="VALLE" localSheetId="8">#REF!</definedName>
    <definedName name="VALLE">#REF!</definedName>
    <definedName name="VAUPES" localSheetId="8">#REF!</definedName>
    <definedName name="VAUPES">#REF!</definedName>
    <definedName name="VICHADA" localSheetId="8">#REF!</definedName>
    <definedName name="VICHADA">#REF!</definedName>
    <definedName name="Z_13CE4E0B_6D7C_47AC_BA40_02AD9E229BD1_.wvu.Cols" localSheetId="3" hidden="1">'Comp 2'!$AH:$XFD</definedName>
    <definedName name="Z_13CE4E0B_6D7C_47AC_BA40_02AD9E229BD1_.wvu.Cols" localSheetId="1" hidden="1">Comp1!$Z:$XFD</definedName>
    <definedName name="Z_13CE4E0B_6D7C_47AC_BA40_02AD9E229BD1_.wvu.Cols" localSheetId="4" hidden="1">Comp3!$Z:$XFD</definedName>
    <definedName name="Z_13CE4E0B_6D7C_47AC_BA40_02AD9E229BD1_.wvu.Cols" localSheetId="5" hidden="1">Comp4!$Z:$XFD</definedName>
    <definedName name="Z_13CE4E0B_6D7C_47AC_BA40_02AD9E229BD1_.wvu.Cols" localSheetId="6" hidden="1">Comp5!$Z:$XFD</definedName>
    <definedName name="Z_13CE4E0B_6D7C_47AC_BA40_02AD9E229BD1_.wvu.Cols" localSheetId="7" hidden="1">Comp6!$Z:$XFD</definedName>
    <definedName name="Z_13CE4E0B_6D7C_47AC_BA40_02AD9E229BD1_.wvu.Cols" localSheetId="0" hidden="1">Inicio!$S:$XFD</definedName>
    <definedName name="Z_13CE4E0B_6D7C_47AC_BA40_02AD9E229BD1_.wvu.Cols" localSheetId="2" hidden="1">'PAAC versión imprimible'!$Z:$XFD</definedName>
    <definedName name="Z_13CE4E0B_6D7C_47AC_BA40_02AD9E229BD1_.wvu.PrintArea" localSheetId="1" hidden="1">Comp1!$A$1:$X$34</definedName>
    <definedName name="Z_13CE4E0B_6D7C_47AC_BA40_02AD9E229BD1_.wvu.PrintArea" localSheetId="4" hidden="1">Comp3!$A$1:$X$47</definedName>
    <definedName name="Z_13CE4E0B_6D7C_47AC_BA40_02AD9E229BD1_.wvu.PrintArea" localSheetId="5" hidden="1">Comp4!$A$1:$X$35</definedName>
    <definedName name="Z_13CE4E0B_6D7C_47AC_BA40_02AD9E229BD1_.wvu.PrintArea" localSheetId="6" hidden="1">Comp5!$A$1:$X$45</definedName>
    <definedName name="Z_13CE4E0B_6D7C_47AC_BA40_02AD9E229BD1_.wvu.PrintArea" localSheetId="7" hidden="1">Comp6!$A$1:$X$17</definedName>
    <definedName name="Z_13CE4E0B_6D7C_47AC_BA40_02AD9E229BD1_.wvu.PrintArea" localSheetId="2" hidden="1">'PAAC versión imprimible'!$A$1:$X$135</definedName>
    <definedName name="Z_13CE4E0B_6D7C_47AC_BA40_02AD9E229BD1_.wvu.PrintTitles" localSheetId="1" hidden="1">Comp1!$2:$8</definedName>
    <definedName name="Z_13CE4E0B_6D7C_47AC_BA40_02AD9E229BD1_.wvu.PrintTitles" localSheetId="4" hidden="1">Comp3!$2:$8</definedName>
    <definedName name="Z_13CE4E0B_6D7C_47AC_BA40_02AD9E229BD1_.wvu.PrintTitles" localSheetId="5" hidden="1">Comp4!$2:$8</definedName>
    <definedName name="Z_13CE4E0B_6D7C_47AC_BA40_02AD9E229BD1_.wvu.PrintTitles" localSheetId="6" hidden="1">Comp5!$2:$8</definedName>
    <definedName name="Z_13CE4E0B_6D7C_47AC_BA40_02AD9E229BD1_.wvu.PrintTitles" localSheetId="7" hidden="1">Comp6!$2:$8</definedName>
    <definedName name="Z_13CE4E0B_6D7C_47AC_BA40_02AD9E229BD1_.wvu.PrintTitles" localSheetId="2" hidden="1">'PAAC versión imprimible'!$2:$8</definedName>
    <definedName name="Z_13CE4E0B_6D7C_47AC_BA40_02AD9E229BD1_.wvu.Rows" localSheetId="3" hidden="1">'Comp 2'!$18:$1048576</definedName>
    <definedName name="Z_13CE4E0B_6D7C_47AC_BA40_02AD9E229BD1_.wvu.Rows" localSheetId="1" hidden="1">Comp1!$134:$1048576,Comp1!$35:$133</definedName>
    <definedName name="Z_13CE4E0B_6D7C_47AC_BA40_02AD9E229BD1_.wvu.Rows" localSheetId="4" hidden="1">Comp3!$136:$1048576,Comp3!$48:$135</definedName>
    <definedName name="Z_13CE4E0B_6D7C_47AC_BA40_02AD9E229BD1_.wvu.Rows" localSheetId="5" hidden="1">Comp4!$134:$1048576,Comp4!$37:$133</definedName>
    <definedName name="Z_13CE4E0B_6D7C_47AC_BA40_02AD9E229BD1_.wvu.Rows" localSheetId="6" hidden="1">Comp5!$136:$1048576,Comp5!$48:$135</definedName>
    <definedName name="Z_13CE4E0B_6D7C_47AC_BA40_02AD9E229BD1_.wvu.Rows" localSheetId="7" hidden="1">Comp6!$134:$1048576,Comp6!$41:$133</definedName>
    <definedName name="Z_13CE4E0B_6D7C_47AC_BA40_02AD9E229BD1_.wvu.Rows" localSheetId="0" hidden="1">Inicio!$23:$1048576,Inicio!$1:$1,Inicio!$9:$9,Inicio!$19:$22</definedName>
    <definedName name="Z_A18BB86E_DB44_47F1_B842_D73307AB453F_.wvu.Cols" localSheetId="3" hidden="1">'Comp 2'!$AH:$XFD</definedName>
    <definedName name="Z_A18BB86E_DB44_47F1_B842_D73307AB453F_.wvu.Cols" localSheetId="1" hidden="1">Comp1!$Z:$XFD</definedName>
    <definedName name="Z_A18BB86E_DB44_47F1_B842_D73307AB453F_.wvu.Cols" localSheetId="4" hidden="1">Comp3!$Z:$XFD</definedName>
    <definedName name="Z_A18BB86E_DB44_47F1_B842_D73307AB453F_.wvu.Cols" localSheetId="5" hidden="1">Comp4!$Z:$XFD</definedName>
    <definedName name="Z_A18BB86E_DB44_47F1_B842_D73307AB453F_.wvu.Cols" localSheetId="6" hidden="1">Comp5!$Z:$XFD</definedName>
    <definedName name="Z_A18BB86E_DB44_47F1_B842_D73307AB453F_.wvu.Cols" localSheetId="7" hidden="1">Comp6!$Z:$XFD</definedName>
    <definedName name="Z_A18BB86E_DB44_47F1_B842_D73307AB453F_.wvu.Cols" localSheetId="0" hidden="1">Inicio!$S:$XFD</definedName>
    <definedName name="Z_A18BB86E_DB44_47F1_B842_D73307AB453F_.wvu.Cols" localSheetId="2" hidden="1">'PAAC versión imprimible'!$Z:$XFD</definedName>
    <definedName name="Z_A18BB86E_DB44_47F1_B842_D73307AB453F_.wvu.PrintArea" localSheetId="1" hidden="1">Comp1!$A$1:$X$34</definedName>
    <definedName name="Z_A18BB86E_DB44_47F1_B842_D73307AB453F_.wvu.PrintArea" localSheetId="4" hidden="1">Comp3!$A$1:$X$47</definedName>
    <definedName name="Z_A18BB86E_DB44_47F1_B842_D73307AB453F_.wvu.PrintArea" localSheetId="5" hidden="1">Comp4!$A$1:$X$35</definedName>
    <definedName name="Z_A18BB86E_DB44_47F1_B842_D73307AB453F_.wvu.PrintArea" localSheetId="6" hidden="1">Comp5!$A$1:$X$45</definedName>
    <definedName name="Z_A18BB86E_DB44_47F1_B842_D73307AB453F_.wvu.PrintArea" localSheetId="7" hidden="1">Comp6!$A$1:$X$17</definedName>
    <definedName name="Z_A18BB86E_DB44_47F1_B842_D73307AB453F_.wvu.PrintArea" localSheetId="2" hidden="1">'PAAC versión imprimible'!$A$1:$X$135</definedName>
    <definedName name="Z_A18BB86E_DB44_47F1_B842_D73307AB453F_.wvu.PrintTitles" localSheetId="1" hidden="1">Comp1!$2:$8</definedName>
    <definedName name="Z_A18BB86E_DB44_47F1_B842_D73307AB453F_.wvu.PrintTitles" localSheetId="4" hidden="1">Comp3!$2:$8</definedName>
    <definedName name="Z_A18BB86E_DB44_47F1_B842_D73307AB453F_.wvu.PrintTitles" localSheetId="5" hidden="1">Comp4!$2:$8</definedName>
    <definedName name="Z_A18BB86E_DB44_47F1_B842_D73307AB453F_.wvu.PrintTitles" localSheetId="6" hidden="1">Comp5!$2:$8</definedName>
    <definedName name="Z_A18BB86E_DB44_47F1_B842_D73307AB453F_.wvu.PrintTitles" localSheetId="7" hidden="1">Comp6!$2:$8</definedName>
    <definedName name="Z_A18BB86E_DB44_47F1_B842_D73307AB453F_.wvu.PrintTitles" localSheetId="2" hidden="1">'PAAC versión imprimible'!$2:$8</definedName>
    <definedName name="Z_A18BB86E_DB44_47F1_B842_D73307AB453F_.wvu.Rows" localSheetId="3" hidden="1">'Comp 2'!$18:$1048576</definedName>
    <definedName name="Z_A18BB86E_DB44_47F1_B842_D73307AB453F_.wvu.Rows" localSheetId="1" hidden="1">Comp1!$134:$1048576,Comp1!$35:$133</definedName>
    <definedName name="Z_A18BB86E_DB44_47F1_B842_D73307AB453F_.wvu.Rows" localSheetId="4" hidden="1">Comp3!$136:$1048576,Comp3!$48:$135</definedName>
    <definedName name="Z_A18BB86E_DB44_47F1_B842_D73307AB453F_.wvu.Rows" localSheetId="5" hidden="1">Comp4!$134:$1048576,Comp4!$37:$133</definedName>
    <definedName name="Z_A18BB86E_DB44_47F1_B842_D73307AB453F_.wvu.Rows" localSheetId="6" hidden="1">Comp5!$136:$1048576,Comp5!$48:$135</definedName>
    <definedName name="Z_A18BB86E_DB44_47F1_B842_D73307AB453F_.wvu.Rows" localSheetId="7" hidden="1">Comp6!$134:$1048576,Comp6!$41:$133</definedName>
    <definedName name="Z_A18BB86E_DB44_47F1_B842_D73307AB453F_.wvu.Rows" localSheetId="0" hidden="1">Inicio!$23:$1048576,Inicio!$1:$1,Inicio!$9:$9,Inicio!$19:$22</definedName>
    <definedName name="ZONA_RIESGOS">[2]DATOS!$BN$2:$BN$21</definedName>
  </definedNames>
  <calcPr calcId="171027"/>
  <customWorkbookViews>
    <customWorkbookView name="Andres Fernando Muñoz Salazar - Vista personalizada" guid="{13CE4E0B-6D7C-47AC-BA40-02AD9E229BD1}" mergeInterval="0" personalView="1" maximized="1" xWindow="-8" yWindow="-8" windowWidth="1382" windowHeight="744" tabRatio="601" activeSheetId="8"/>
    <customWorkbookView name="Claudia Marcela Lopez Serrato - Vista personalizada" guid="{A18BB86E-DB44-47F1-B842-D73307AB453F}" mergeInterval="0" personalView="1" maximized="1" xWindow="-8" yWindow="-8" windowWidth="1936" windowHeight="1056" tabRatio="601" activeSheetId="9"/>
  </customWorkbookViews>
</workbook>
</file>

<file path=xl/calcChain.xml><?xml version="1.0" encoding="utf-8"?>
<calcChain xmlns="http://schemas.openxmlformats.org/spreadsheetml/2006/main">
  <c r="D19" i="9" l="1"/>
  <c r="Q19" i="9"/>
  <c r="D43" i="9" l="1"/>
  <c r="F145" i="9" l="1"/>
  <c r="H109" i="9" l="1"/>
  <c r="V12" i="6"/>
  <c r="P12" i="6"/>
  <c r="V12" i="7"/>
  <c r="J140" i="9"/>
  <c r="R136" i="9"/>
  <c r="H136" i="9"/>
  <c r="I136" i="9"/>
  <c r="J136" i="9"/>
  <c r="K136" i="9"/>
  <c r="L136" i="9"/>
  <c r="M136" i="9"/>
  <c r="N136" i="9"/>
  <c r="O136" i="9"/>
  <c r="P136" i="9"/>
  <c r="Q136" i="9"/>
  <c r="S136" i="9"/>
  <c r="B136" i="9"/>
  <c r="C136" i="9"/>
  <c r="D136" i="9"/>
  <c r="E136" i="9"/>
  <c r="F136" i="9"/>
  <c r="C13" i="9"/>
  <c r="I42" i="6"/>
  <c r="J42" i="6" s="1"/>
  <c r="H42" i="6"/>
  <c r="V42" i="6"/>
  <c r="P42" i="6"/>
  <c r="O42" i="6"/>
  <c r="N42" i="6"/>
  <c r="K13" i="9" l="1"/>
  <c r="E145" i="9" l="1"/>
  <c r="D145" i="9"/>
  <c r="C145" i="9"/>
  <c r="B145" i="9"/>
  <c r="F143" i="9"/>
  <c r="E143" i="9"/>
  <c r="D143" i="9"/>
  <c r="C143" i="9"/>
  <c r="B143" i="9"/>
  <c r="F142" i="9"/>
  <c r="E142" i="9"/>
  <c r="D142" i="9"/>
  <c r="C142" i="9"/>
  <c r="B142" i="9"/>
  <c r="F141" i="9"/>
  <c r="E141" i="9"/>
  <c r="D141" i="9"/>
  <c r="C141" i="9"/>
  <c r="B141" i="9"/>
  <c r="I145" i="9"/>
  <c r="O145" i="9"/>
  <c r="X135" i="9"/>
  <c r="W135" i="9"/>
  <c r="V135" i="9"/>
  <c r="U135" i="9"/>
  <c r="T135" i="9"/>
  <c r="S135" i="9"/>
  <c r="R135" i="9"/>
  <c r="Q135" i="9"/>
  <c r="P135" i="9"/>
  <c r="O135" i="9"/>
  <c r="N135" i="9"/>
  <c r="M135" i="9"/>
  <c r="L135" i="9"/>
  <c r="K135" i="9"/>
  <c r="J135" i="9"/>
  <c r="I135" i="9"/>
  <c r="H135" i="9"/>
  <c r="F135" i="9"/>
  <c r="E135" i="9"/>
  <c r="D135" i="9"/>
  <c r="C135" i="9"/>
  <c r="B135" i="9"/>
  <c r="X134" i="9"/>
  <c r="W134" i="9"/>
  <c r="V134" i="9"/>
  <c r="U134" i="9"/>
  <c r="T134" i="9"/>
  <c r="S134" i="9"/>
  <c r="R134" i="9"/>
  <c r="Q134" i="9"/>
  <c r="P134" i="9"/>
  <c r="O134" i="9"/>
  <c r="N134" i="9"/>
  <c r="M134" i="9"/>
  <c r="L134" i="9"/>
  <c r="K134" i="9"/>
  <c r="J134" i="9"/>
  <c r="I134" i="9"/>
  <c r="H134" i="9"/>
  <c r="F134" i="9"/>
  <c r="E134" i="9"/>
  <c r="D134" i="9"/>
  <c r="C134" i="9"/>
  <c r="B134" i="9"/>
  <c r="X133" i="9"/>
  <c r="W133" i="9"/>
  <c r="V133" i="9"/>
  <c r="U133" i="9"/>
  <c r="T133" i="9"/>
  <c r="S133" i="9"/>
  <c r="R133" i="9"/>
  <c r="Q133" i="9"/>
  <c r="P133" i="9"/>
  <c r="O133" i="9"/>
  <c r="N133" i="9"/>
  <c r="M133" i="9"/>
  <c r="L133" i="9"/>
  <c r="K133" i="9"/>
  <c r="J133" i="9"/>
  <c r="I133" i="9"/>
  <c r="H133" i="9"/>
  <c r="F133" i="9"/>
  <c r="E133" i="9"/>
  <c r="D133" i="9"/>
  <c r="C133" i="9"/>
  <c r="B133" i="9"/>
  <c r="X131" i="9"/>
  <c r="W131" i="9"/>
  <c r="V131" i="9"/>
  <c r="U131" i="9"/>
  <c r="T131" i="9"/>
  <c r="S131" i="9"/>
  <c r="R131" i="9"/>
  <c r="Q131" i="9"/>
  <c r="P131" i="9"/>
  <c r="O131" i="9"/>
  <c r="N131" i="9"/>
  <c r="M131" i="9"/>
  <c r="L131" i="9"/>
  <c r="K131" i="9"/>
  <c r="J131" i="9"/>
  <c r="I131" i="9"/>
  <c r="H131" i="9"/>
  <c r="F131" i="9"/>
  <c r="E131" i="9"/>
  <c r="D131" i="9"/>
  <c r="C131" i="9"/>
  <c r="B131" i="9"/>
  <c r="X130" i="9"/>
  <c r="W130" i="9"/>
  <c r="V130" i="9"/>
  <c r="U130" i="9"/>
  <c r="T130" i="9"/>
  <c r="S130" i="9"/>
  <c r="R130" i="9"/>
  <c r="Q130" i="9"/>
  <c r="P130" i="9"/>
  <c r="O130" i="9"/>
  <c r="N130" i="9"/>
  <c r="M130" i="9"/>
  <c r="L130" i="9"/>
  <c r="K130" i="9"/>
  <c r="J130" i="9"/>
  <c r="I130" i="9"/>
  <c r="H130" i="9"/>
  <c r="F130" i="9"/>
  <c r="E130" i="9"/>
  <c r="D130" i="9"/>
  <c r="C130" i="9"/>
  <c r="B130" i="9"/>
  <c r="X129" i="9"/>
  <c r="W129" i="9"/>
  <c r="V129" i="9"/>
  <c r="U129" i="9"/>
  <c r="T129" i="9"/>
  <c r="S129" i="9"/>
  <c r="R129" i="9"/>
  <c r="Q129" i="9"/>
  <c r="P129" i="9"/>
  <c r="O129" i="9"/>
  <c r="N129" i="9"/>
  <c r="M129" i="9"/>
  <c r="L129" i="9"/>
  <c r="K129" i="9"/>
  <c r="J129" i="9"/>
  <c r="I129" i="9"/>
  <c r="H129" i="9"/>
  <c r="F129" i="9"/>
  <c r="E129" i="9"/>
  <c r="D129" i="9"/>
  <c r="C129" i="9"/>
  <c r="B129" i="9"/>
  <c r="F127" i="9"/>
  <c r="E127" i="9"/>
  <c r="D127" i="9"/>
  <c r="C127" i="9"/>
  <c r="B127" i="9"/>
  <c r="F126" i="9"/>
  <c r="E126" i="9"/>
  <c r="D126" i="9"/>
  <c r="C126" i="9"/>
  <c r="B126" i="9"/>
  <c r="F125" i="9"/>
  <c r="E125" i="9"/>
  <c r="D125" i="9"/>
  <c r="C125" i="9"/>
  <c r="B125" i="9"/>
  <c r="F123" i="9"/>
  <c r="E123" i="9"/>
  <c r="D123" i="9"/>
  <c r="C123" i="9"/>
  <c r="B123" i="9"/>
  <c r="F122" i="9"/>
  <c r="E122" i="9"/>
  <c r="D122" i="9"/>
  <c r="C122" i="9"/>
  <c r="B122" i="9"/>
  <c r="F121" i="9"/>
  <c r="E121" i="9"/>
  <c r="D121" i="9"/>
  <c r="C121" i="9"/>
  <c r="B121" i="9"/>
  <c r="F120" i="9"/>
  <c r="E120" i="9"/>
  <c r="D120" i="9"/>
  <c r="C120" i="9"/>
  <c r="B120" i="9"/>
  <c r="F119" i="9"/>
  <c r="E119" i="9"/>
  <c r="D119" i="9"/>
  <c r="C119" i="9"/>
  <c r="B119" i="9"/>
  <c r="F118" i="9"/>
  <c r="E118" i="9"/>
  <c r="D118" i="9"/>
  <c r="C118" i="9"/>
  <c r="B118" i="9"/>
  <c r="F116" i="9"/>
  <c r="E116" i="9"/>
  <c r="D116" i="9"/>
  <c r="C116" i="9"/>
  <c r="B116" i="9"/>
  <c r="F115" i="9"/>
  <c r="E115" i="9"/>
  <c r="D115" i="9"/>
  <c r="C115" i="9"/>
  <c r="B115" i="9"/>
  <c r="F113" i="9"/>
  <c r="E113" i="9"/>
  <c r="D113" i="9"/>
  <c r="C113" i="9"/>
  <c r="B113" i="9"/>
  <c r="F112" i="9"/>
  <c r="E112" i="9"/>
  <c r="D112" i="9"/>
  <c r="C112" i="9"/>
  <c r="B112" i="9"/>
  <c r="F111" i="9"/>
  <c r="E111" i="9"/>
  <c r="D111" i="9"/>
  <c r="C111" i="9"/>
  <c r="B111" i="9"/>
  <c r="F110" i="9"/>
  <c r="E110" i="9"/>
  <c r="D110" i="9"/>
  <c r="C110" i="9"/>
  <c r="B110" i="9"/>
  <c r="F109" i="9"/>
  <c r="E109" i="9"/>
  <c r="D109" i="9"/>
  <c r="C109" i="9"/>
  <c r="B109" i="9"/>
  <c r="F108" i="9"/>
  <c r="E108" i="9"/>
  <c r="D108" i="9"/>
  <c r="C108" i="9"/>
  <c r="B108" i="9"/>
  <c r="F107" i="9"/>
  <c r="E107" i="9"/>
  <c r="D107" i="9"/>
  <c r="C107" i="9"/>
  <c r="B107" i="9"/>
  <c r="F106" i="9"/>
  <c r="E106" i="9"/>
  <c r="D106" i="9"/>
  <c r="C106" i="9"/>
  <c r="B106" i="9"/>
  <c r="F105" i="9"/>
  <c r="E105" i="9"/>
  <c r="D105" i="9"/>
  <c r="C105" i="9"/>
  <c r="B105" i="9"/>
  <c r="F104" i="9"/>
  <c r="E104" i="9"/>
  <c r="D104" i="9"/>
  <c r="C104" i="9"/>
  <c r="B104" i="9"/>
  <c r="F103" i="9"/>
  <c r="E103" i="9"/>
  <c r="D103" i="9"/>
  <c r="C103" i="9"/>
  <c r="B103" i="9"/>
  <c r="F98" i="9"/>
  <c r="E98" i="9"/>
  <c r="D98" i="9"/>
  <c r="C98" i="9"/>
  <c r="B98" i="9"/>
  <c r="F97" i="9"/>
  <c r="E97" i="9"/>
  <c r="D97" i="9"/>
  <c r="C97" i="9"/>
  <c r="B97" i="9"/>
  <c r="F96" i="9"/>
  <c r="E96" i="9"/>
  <c r="D96" i="9"/>
  <c r="C96" i="9"/>
  <c r="B96" i="9"/>
  <c r="F95" i="9"/>
  <c r="E95" i="9"/>
  <c r="D95" i="9"/>
  <c r="C95" i="9"/>
  <c r="B95" i="9"/>
  <c r="F93" i="9"/>
  <c r="E93" i="9"/>
  <c r="D93" i="9"/>
  <c r="C93" i="9"/>
  <c r="B93" i="9"/>
  <c r="F92" i="9"/>
  <c r="E92" i="9"/>
  <c r="D92" i="9"/>
  <c r="C92" i="9"/>
  <c r="B92" i="9"/>
  <c r="F91" i="9"/>
  <c r="E91" i="9"/>
  <c r="D91" i="9"/>
  <c r="C91" i="9"/>
  <c r="B91" i="9"/>
  <c r="F90" i="9"/>
  <c r="E90" i="9"/>
  <c r="D90" i="9"/>
  <c r="C90" i="9"/>
  <c r="B90" i="9"/>
  <c r="F88" i="9" l="1"/>
  <c r="E88" i="9"/>
  <c r="D88" i="9"/>
  <c r="C88" i="9"/>
  <c r="B88" i="9"/>
  <c r="C86" i="9"/>
  <c r="C84" i="9"/>
  <c r="F86" i="9"/>
  <c r="E86" i="9"/>
  <c r="D86" i="9"/>
  <c r="B86" i="9"/>
  <c r="F85" i="9"/>
  <c r="E85" i="9"/>
  <c r="D85" i="9"/>
  <c r="C85" i="9"/>
  <c r="B85" i="9"/>
  <c r="F84" i="9"/>
  <c r="E84" i="9"/>
  <c r="D84" i="9"/>
  <c r="B84" i="9"/>
  <c r="F83" i="9"/>
  <c r="E83" i="9"/>
  <c r="D83" i="9"/>
  <c r="C83" i="9"/>
  <c r="B83" i="9"/>
  <c r="F82" i="9"/>
  <c r="E82" i="9"/>
  <c r="D82" i="9"/>
  <c r="C82" i="9"/>
  <c r="B82" i="9"/>
  <c r="F81" i="9"/>
  <c r="E81" i="9"/>
  <c r="D81" i="9"/>
  <c r="C81" i="9"/>
  <c r="B81" i="9"/>
  <c r="F80" i="9"/>
  <c r="E80" i="9"/>
  <c r="D80" i="9"/>
  <c r="C80" i="9"/>
  <c r="B80" i="9"/>
  <c r="F79" i="9"/>
  <c r="E79" i="9"/>
  <c r="D79" i="9"/>
  <c r="C79" i="9"/>
  <c r="B79" i="9"/>
  <c r="F77" i="9"/>
  <c r="E77" i="9"/>
  <c r="D77" i="9"/>
  <c r="C77" i="9"/>
  <c r="B77" i="9"/>
  <c r="F76" i="9"/>
  <c r="E76" i="9"/>
  <c r="D76" i="9"/>
  <c r="C76" i="9"/>
  <c r="B76" i="9"/>
  <c r="F71" i="9"/>
  <c r="E71" i="9"/>
  <c r="D71" i="9"/>
  <c r="C71" i="9"/>
  <c r="B71" i="9"/>
  <c r="F70" i="9"/>
  <c r="E70" i="9"/>
  <c r="D70" i="9"/>
  <c r="C70" i="9"/>
  <c r="B70" i="9"/>
  <c r="F69" i="9"/>
  <c r="E69" i="9"/>
  <c r="D69" i="9"/>
  <c r="C69" i="9"/>
  <c r="B69" i="9"/>
  <c r="F68" i="9"/>
  <c r="E68" i="9"/>
  <c r="D68" i="9"/>
  <c r="C68" i="9"/>
  <c r="B68" i="9"/>
  <c r="F66" i="9"/>
  <c r="E66" i="9"/>
  <c r="D66" i="9"/>
  <c r="C66" i="9"/>
  <c r="B66" i="9"/>
  <c r="F65" i="9"/>
  <c r="E65" i="9"/>
  <c r="D65" i="9"/>
  <c r="C65" i="9"/>
  <c r="B65" i="9"/>
  <c r="F64" i="9"/>
  <c r="E64" i="9"/>
  <c r="D64" i="9"/>
  <c r="C64" i="9"/>
  <c r="B64" i="9"/>
  <c r="F63" i="9"/>
  <c r="E63" i="9"/>
  <c r="D63" i="9"/>
  <c r="C63" i="9"/>
  <c r="B63" i="9"/>
  <c r="F62" i="9"/>
  <c r="E62" i="9"/>
  <c r="D62" i="9"/>
  <c r="C62" i="9"/>
  <c r="B62" i="9"/>
  <c r="F61" i="9"/>
  <c r="E61" i="9"/>
  <c r="D61" i="9"/>
  <c r="C61" i="9"/>
  <c r="B61" i="9"/>
  <c r="F59" i="9"/>
  <c r="E59" i="9"/>
  <c r="D59" i="9"/>
  <c r="C59" i="9"/>
  <c r="B59" i="9"/>
  <c r="F58" i="9"/>
  <c r="E58" i="9"/>
  <c r="D58" i="9"/>
  <c r="C58" i="9"/>
  <c r="B58" i="9"/>
  <c r="F57" i="9"/>
  <c r="E57" i="9"/>
  <c r="D57" i="9"/>
  <c r="C57" i="9"/>
  <c r="B57" i="9"/>
  <c r="F56" i="9"/>
  <c r="E56" i="9"/>
  <c r="D56" i="9"/>
  <c r="C56" i="9"/>
  <c r="B56" i="9"/>
  <c r="F55" i="9"/>
  <c r="E55" i="9"/>
  <c r="D55" i="9"/>
  <c r="C55" i="9"/>
  <c r="B55" i="9"/>
  <c r="F53" i="9"/>
  <c r="E53" i="9"/>
  <c r="D53" i="9"/>
  <c r="C53" i="9"/>
  <c r="B53" i="9"/>
  <c r="F52" i="9"/>
  <c r="E52" i="9"/>
  <c r="D52" i="9"/>
  <c r="C52" i="9"/>
  <c r="B52" i="9"/>
  <c r="F51" i="9"/>
  <c r="E51" i="9"/>
  <c r="D51" i="9"/>
  <c r="C51" i="9"/>
  <c r="B51" i="9"/>
  <c r="F50" i="9"/>
  <c r="E50" i="9"/>
  <c r="D50" i="9"/>
  <c r="C50" i="9"/>
  <c r="B50" i="9"/>
  <c r="F49" i="9"/>
  <c r="E49" i="9"/>
  <c r="D49" i="9"/>
  <c r="C49" i="9"/>
  <c r="B49" i="9"/>
  <c r="F48" i="9"/>
  <c r="E48" i="9"/>
  <c r="D48" i="9"/>
  <c r="C48" i="9"/>
  <c r="B48" i="9"/>
  <c r="F47" i="9"/>
  <c r="E47" i="9"/>
  <c r="D47" i="9"/>
  <c r="C47" i="9"/>
  <c r="B47" i="9"/>
  <c r="F45" i="9"/>
  <c r="E45" i="9"/>
  <c r="D45" i="9"/>
  <c r="C45" i="9"/>
  <c r="B45" i="9"/>
  <c r="F44" i="9"/>
  <c r="E44" i="9"/>
  <c r="D44" i="9"/>
  <c r="C44" i="9"/>
  <c r="B44" i="9"/>
  <c r="F43" i="9"/>
  <c r="E43" i="9"/>
  <c r="C43" i="9"/>
  <c r="B43" i="9"/>
  <c r="F42" i="9"/>
  <c r="E42" i="9"/>
  <c r="D42" i="9"/>
  <c r="C42" i="9"/>
  <c r="B42" i="9"/>
  <c r="F41" i="9"/>
  <c r="E41" i="9"/>
  <c r="D41" i="9"/>
  <c r="C41" i="9"/>
  <c r="B41" i="9"/>
  <c r="F40" i="9"/>
  <c r="E40" i="9"/>
  <c r="D40" i="9"/>
  <c r="C40" i="9"/>
  <c r="B40" i="9"/>
  <c r="F39" i="9"/>
  <c r="E39" i="9"/>
  <c r="D39" i="9"/>
  <c r="C39" i="9"/>
  <c r="B39" i="9"/>
  <c r="F38" i="9"/>
  <c r="E38" i="9"/>
  <c r="D38" i="9"/>
  <c r="C38" i="9"/>
  <c r="B38" i="9"/>
  <c r="F33" i="9"/>
  <c r="E33" i="9"/>
  <c r="C33" i="9"/>
  <c r="B33" i="9"/>
  <c r="F32" i="9"/>
  <c r="E32" i="9"/>
  <c r="C32" i="9"/>
  <c r="B32" i="9"/>
  <c r="F31" i="9"/>
  <c r="E31" i="9"/>
  <c r="D31" i="9"/>
  <c r="C31" i="9"/>
  <c r="B31" i="9"/>
  <c r="F29" i="9"/>
  <c r="E29" i="9"/>
  <c r="D29" i="9"/>
  <c r="C29" i="9"/>
  <c r="B29" i="9"/>
  <c r="F28" i="9"/>
  <c r="E28" i="9"/>
  <c r="D28" i="9"/>
  <c r="C28" i="9"/>
  <c r="B28" i="9"/>
  <c r="F27" i="9"/>
  <c r="E27" i="9"/>
  <c r="D27" i="9"/>
  <c r="C27" i="9"/>
  <c r="B27" i="9"/>
  <c r="F26" i="9"/>
  <c r="E26" i="9"/>
  <c r="D26" i="9"/>
  <c r="C26" i="9"/>
  <c r="B26" i="9"/>
  <c r="F24" i="9"/>
  <c r="E24" i="9"/>
  <c r="D24" i="9"/>
  <c r="C24" i="9"/>
  <c r="B24" i="9"/>
  <c r="F23" i="9"/>
  <c r="E23" i="9"/>
  <c r="D23" i="9"/>
  <c r="C23" i="9"/>
  <c r="B23" i="9"/>
  <c r="F22" i="9"/>
  <c r="E22" i="9"/>
  <c r="D22" i="9"/>
  <c r="C22" i="9"/>
  <c r="B22" i="9"/>
  <c r="F21" i="9"/>
  <c r="E21" i="9"/>
  <c r="D21" i="9"/>
  <c r="C21" i="9"/>
  <c r="B21" i="9"/>
  <c r="F19" i="9"/>
  <c r="E19" i="9"/>
  <c r="C19" i="9"/>
  <c r="B19" i="9"/>
  <c r="F18" i="9"/>
  <c r="E18" i="9"/>
  <c r="D18" i="9"/>
  <c r="C18" i="9"/>
  <c r="B18" i="9"/>
  <c r="F17" i="9"/>
  <c r="E17" i="9"/>
  <c r="D17" i="9"/>
  <c r="C17" i="9"/>
  <c r="B17" i="9"/>
  <c r="F16" i="9"/>
  <c r="E16" i="9"/>
  <c r="D16" i="9"/>
  <c r="C16" i="9"/>
  <c r="B16" i="9"/>
  <c r="F15" i="9"/>
  <c r="E15" i="9"/>
  <c r="D15" i="9"/>
  <c r="C15" i="9"/>
  <c r="B15" i="9"/>
  <c r="F13" i="9" l="1"/>
  <c r="E13" i="9"/>
  <c r="D13" i="9"/>
  <c r="B13" i="9"/>
  <c r="S15" i="14" l="1"/>
  <c r="U15" i="14"/>
  <c r="S16" i="14"/>
  <c r="U16" i="14"/>
  <c r="S17" i="14"/>
  <c r="U17" i="14"/>
  <c r="S18" i="14"/>
  <c r="U18" i="14"/>
  <c r="G19" i="14"/>
  <c r="H15" i="14" s="1"/>
  <c r="N19" i="14"/>
  <c r="O15" i="14" s="1"/>
  <c r="N49" i="13"/>
  <c r="H16" i="7"/>
  <c r="I16" i="7"/>
  <c r="N16" i="7"/>
  <c r="O16" i="7"/>
  <c r="P16" i="7" s="1"/>
  <c r="T16" i="7"/>
  <c r="U16" i="7"/>
  <c r="V16" i="7" s="1"/>
  <c r="J16" i="7" l="1"/>
  <c r="S19" i="14"/>
  <c r="T17" i="14" s="1"/>
  <c r="O18" i="14"/>
  <c r="O16" i="14"/>
  <c r="O19" i="14"/>
  <c r="H17" i="14"/>
  <c r="H18" i="14"/>
  <c r="H16" i="14"/>
  <c r="U19" i="14"/>
  <c r="V15" i="14" s="1"/>
  <c r="H19" i="14"/>
  <c r="O17" i="14"/>
  <c r="X81" i="9"/>
  <c r="W81" i="9"/>
  <c r="V81" i="9"/>
  <c r="U81" i="9"/>
  <c r="T81" i="9"/>
  <c r="L140" i="9"/>
  <c r="K140" i="9"/>
  <c r="L81" i="9"/>
  <c r="K81" i="9"/>
  <c r="J81" i="9"/>
  <c r="I81" i="9"/>
  <c r="H81" i="9"/>
  <c r="R81" i="9"/>
  <c r="Q81" i="9"/>
  <c r="P81" i="9"/>
  <c r="O81" i="9"/>
  <c r="N81" i="9"/>
  <c r="R58" i="9"/>
  <c r="Q58" i="9"/>
  <c r="P58" i="9"/>
  <c r="O58" i="9"/>
  <c r="N58" i="9"/>
  <c r="M58" i="9"/>
  <c r="L58" i="9"/>
  <c r="K58" i="9"/>
  <c r="J58" i="9"/>
  <c r="I58" i="9"/>
  <c r="H58" i="9"/>
  <c r="T16" i="14" l="1"/>
  <c r="T15" i="14"/>
  <c r="T18" i="14"/>
  <c r="V16" i="14"/>
  <c r="V18" i="14"/>
  <c r="V17" i="14"/>
  <c r="O24" i="5"/>
  <c r="O15" i="9" l="1"/>
  <c r="O13" i="9"/>
  <c r="O143" i="9"/>
  <c r="O141" i="9"/>
  <c r="I141" i="9"/>
  <c r="X145" i="9" l="1"/>
  <c r="W145" i="9"/>
  <c r="V145" i="9"/>
  <c r="U145" i="9"/>
  <c r="T145" i="9"/>
  <c r="S145" i="9"/>
  <c r="R145" i="9"/>
  <c r="Q145" i="9"/>
  <c r="P145" i="9"/>
  <c r="N145" i="9"/>
  <c r="M145" i="9"/>
  <c r="L145" i="9"/>
  <c r="K145" i="9"/>
  <c r="J145" i="9"/>
  <c r="H145" i="9"/>
  <c r="X144" i="9"/>
  <c r="W144" i="9"/>
  <c r="S144" i="9"/>
  <c r="R144" i="9"/>
  <c r="Q144" i="9"/>
  <c r="M144" i="9"/>
  <c r="L144" i="9"/>
  <c r="K144" i="9"/>
  <c r="X143" i="9"/>
  <c r="W143" i="9"/>
  <c r="V143" i="9"/>
  <c r="U143" i="9"/>
  <c r="T143" i="9"/>
  <c r="S143" i="9"/>
  <c r="R143" i="9"/>
  <c r="Q143" i="9"/>
  <c r="P143" i="9"/>
  <c r="N143" i="9"/>
  <c r="M143" i="9"/>
  <c r="L143" i="9"/>
  <c r="K143" i="9"/>
  <c r="J143" i="9"/>
  <c r="I143" i="9"/>
  <c r="H143" i="9"/>
  <c r="X142" i="9"/>
  <c r="W142" i="9"/>
  <c r="V142" i="9"/>
  <c r="U142" i="9"/>
  <c r="T142" i="9"/>
  <c r="S142" i="9"/>
  <c r="R142" i="9"/>
  <c r="Q142" i="9"/>
  <c r="P142" i="9"/>
  <c r="O142" i="9"/>
  <c r="N142" i="9"/>
  <c r="M142" i="9"/>
  <c r="L142" i="9"/>
  <c r="K142" i="9"/>
  <c r="J142" i="9"/>
  <c r="I142" i="9"/>
  <c r="H142" i="9"/>
  <c r="X141" i="9"/>
  <c r="W141" i="9"/>
  <c r="V141" i="9"/>
  <c r="U141" i="9"/>
  <c r="T141" i="9"/>
  <c r="S141" i="9"/>
  <c r="R141" i="9"/>
  <c r="Q141" i="9"/>
  <c r="P141" i="9"/>
  <c r="N141" i="9"/>
  <c r="M141" i="9"/>
  <c r="L141" i="9"/>
  <c r="K141" i="9"/>
  <c r="J141" i="9"/>
  <c r="H141" i="9"/>
  <c r="AC16" i="3" l="1"/>
  <c r="AB16" i="3"/>
  <c r="W16" i="3"/>
  <c r="X16" i="3" s="1"/>
  <c r="V16" i="3"/>
  <c r="Q16" i="3"/>
  <c r="P16" i="3"/>
  <c r="AD16" i="3" l="1"/>
  <c r="R16" i="3"/>
  <c r="U144" i="9"/>
  <c r="T144" i="9"/>
  <c r="O144" i="9"/>
  <c r="N144" i="9"/>
  <c r="I144" i="9"/>
  <c r="H144" i="9"/>
  <c r="U12" i="7"/>
  <c r="U140" i="9" s="1"/>
  <c r="T12" i="7"/>
  <c r="T140" i="9" s="1"/>
  <c r="O12" i="7"/>
  <c r="N12" i="7"/>
  <c r="N140" i="9" s="1"/>
  <c r="I12" i="7"/>
  <c r="I140" i="9" s="1"/>
  <c r="H12" i="7"/>
  <c r="H140" i="9" s="1"/>
  <c r="X140" i="9"/>
  <c r="W140" i="9"/>
  <c r="V140" i="9"/>
  <c r="S140" i="9"/>
  <c r="R140" i="9"/>
  <c r="Q140" i="9"/>
  <c r="M140" i="9"/>
  <c r="O140" i="9" l="1"/>
  <c r="P12" i="7"/>
  <c r="P140" i="9" s="1"/>
  <c r="J12" i="7"/>
  <c r="P144" i="9"/>
  <c r="J144" i="9"/>
  <c r="V144" i="9"/>
  <c r="X37" i="9" l="1"/>
  <c r="W37" i="9"/>
  <c r="S37" i="9"/>
  <c r="R37" i="9"/>
  <c r="Q37" i="9"/>
  <c r="M37" i="9"/>
  <c r="L37" i="9"/>
  <c r="K37" i="9"/>
  <c r="U12" i="4"/>
  <c r="U37" i="9" s="1"/>
  <c r="T12" i="4"/>
  <c r="T37" i="9" s="1"/>
  <c r="O12" i="4"/>
  <c r="O37" i="9" s="1"/>
  <c r="N12" i="4"/>
  <c r="N37" i="9" s="1"/>
  <c r="I12" i="4"/>
  <c r="I37" i="9" s="1"/>
  <c r="H12" i="4"/>
  <c r="H37" i="9" s="1"/>
  <c r="X132" i="9"/>
  <c r="W132" i="9"/>
  <c r="V132" i="9"/>
  <c r="S132" i="9"/>
  <c r="R132" i="9"/>
  <c r="Q132" i="9"/>
  <c r="P132" i="9"/>
  <c r="M132" i="9"/>
  <c r="L132" i="9"/>
  <c r="K132" i="9"/>
  <c r="J132" i="9"/>
  <c r="X128" i="9"/>
  <c r="W128" i="9"/>
  <c r="S128" i="9"/>
  <c r="R128" i="9"/>
  <c r="Q128" i="9"/>
  <c r="M128" i="9"/>
  <c r="L128" i="9"/>
  <c r="K128" i="9"/>
  <c r="X127" i="9"/>
  <c r="W127" i="9"/>
  <c r="V127" i="9"/>
  <c r="U127" i="9"/>
  <c r="T127" i="9"/>
  <c r="S127" i="9"/>
  <c r="R127" i="9"/>
  <c r="Q127" i="9"/>
  <c r="P127" i="9"/>
  <c r="O127" i="9"/>
  <c r="N127" i="9"/>
  <c r="M127" i="9"/>
  <c r="L127" i="9"/>
  <c r="K127" i="9"/>
  <c r="J127" i="9"/>
  <c r="I127" i="9"/>
  <c r="H127" i="9"/>
  <c r="X126" i="9"/>
  <c r="W126" i="9"/>
  <c r="V126" i="9"/>
  <c r="U126" i="9"/>
  <c r="T126" i="9"/>
  <c r="S126" i="9"/>
  <c r="R126" i="9"/>
  <c r="Q126" i="9"/>
  <c r="P126" i="9"/>
  <c r="O126" i="9"/>
  <c r="N126" i="9"/>
  <c r="M126" i="9"/>
  <c r="L126" i="9"/>
  <c r="K126" i="9"/>
  <c r="J126" i="9"/>
  <c r="I126" i="9"/>
  <c r="H126" i="9"/>
  <c r="X125" i="9"/>
  <c r="W125" i="9"/>
  <c r="V125" i="9"/>
  <c r="U125" i="9"/>
  <c r="T125" i="9"/>
  <c r="S125" i="9"/>
  <c r="R125" i="9"/>
  <c r="Q125" i="9"/>
  <c r="P125" i="9"/>
  <c r="O125" i="9"/>
  <c r="N125" i="9"/>
  <c r="M125" i="9"/>
  <c r="L125" i="9"/>
  <c r="K125" i="9"/>
  <c r="J125" i="9"/>
  <c r="I125" i="9"/>
  <c r="H125" i="9"/>
  <c r="X124" i="9"/>
  <c r="W124" i="9"/>
  <c r="S124" i="9"/>
  <c r="R124" i="9"/>
  <c r="Q124" i="9"/>
  <c r="M124" i="9"/>
  <c r="L124" i="9"/>
  <c r="K124" i="9"/>
  <c r="X123" i="9"/>
  <c r="W123" i="9"/>
  <c r="V123" i="9"/>
  <c r="U123" i="9"/>
  <c r="T123" i="9"/>
  <c r="S123" i="9"/>
  <c r="R123" i="9"/>
  <c r="Q123" i="9"/>
  <c r="P123" i="9"/>
  <c r="O123" i="9"/>
  <c r="N123" i="9"/>
  <c r="M123" i="9"/>
  <c r="L123" i="9"/>
  <c r="K123" i="9"/>
  <c r="J123" i="9"/>
  <c r="I123" i="9"/>
  <c r="H123" i="9"/>
  <c r="X122" i="9"/>
  <c r="W122" i="9"/>
  <c r="V122" i="9"/>
  <c r="U122" i="9"/>
  <c r="T122" i="9"/>
  <c r="S122" i="9"/>
  <c r="R122" i="9"/>
  <c r="Q122" i="9"/>
  <c r="P122" i="9"/>
  <c r="O122" i="9"/>
  <c r="N122" i="9"/>
  <c r="M122" i="9"/>
  <c r="L122" i="9"/>
  <c r="K122" i="9"/>
  <c r="J122" i="9"/>
  <c r="I122" i="9"/>
  <c r="H122" i="9"/>
  <c r="X121" i="9"/>
  <c r="W121" i="9"/>
  <c r="V121" i="9"/>
  <c r="U121" i="9"/>
  <c r="T121" i="9"/>
  <c r="S121" i="9"/>
  <c r="R121" i="9"/>
  <c r="Q121" i="9"/>
  <c r="P121" i="9"/>
  <c r="O121" i="9"/>
  <c r="N121" i="9"/>
  <c r="M121" i="9"/>
  <c r="L121" i="9"/>
  <c r="K121" i="9"/>
  <c r="J121" i="9"/>
  <c r="I121" i="9"/>
  <c r="H121" i="9"/>
  <c r="X120" i="9"/>
  <c r="W120" i="9"/>
  <c r="V120" i="9"/>
  <c r="U120" i="9"/>
  <c r="T120" i="9"/>
  <c r="S120" i="9"/>
  <c r="R120" i="9"/>
  <c r="Q120" i="9"/>
  <c r="P120" i="9"/>
  <c r="O120" i="9"/>
  <c r="N120" i="9"/>
  <c r="M120" i="9"/>
  <c r="L120" i="9"/>
  <c r="K120" i="9"/>
  <c r="J120" i="9"/>
  <c r="I120" i="9"/>
  <c r="H120" i="9"/>
  <c r="X119" i="9"/>
  <c r="W119" i="9"/>
  <c r="V119" i="9"/>
  <c r="U119" i="9"/>
  <c r="T119" i="9"/>
  <c r="S119" i="9"/>
  <c r="R119" i="9"/>
  <c r="Q119" i="9"/>
  <c r="P119" i="9"/>
  <c r="O119" i="9"/>
  <c r="N119" i="9"/>
  <c r="M119" i="9"/>
  <c r="L119" i="9"/>
  <c r="K119" i="9"/>
  <c r="J119" i="9"/>
  <c r="I119" i="9"/>
  <c r="H119" i="9"/>
  <c r="X118" i="9"/>
  <c r="W118" i="9"/>
  <c r="V118" i="9"/>
  <c r="U118" i="9"/>
  <c r="T118" i="9"/>
  <c r="S118" i="9"/>
  <c r="R118" i="9"/>
  <c r="Q118" i="9"/>
  <c r="P118" i="9"/>
  <c r="O118" i="9"/>
  <c r="N118" i="9"/>
  <c r="M118" i="9"/>
  <c r="L118" i="9"/>
  <c r="K118" i="9"/>
  <c r="J118" i="9"/>
  <c r="I118" i="9"/>
  <c r="H118" i="9"/>
  <c r="X117" i="9"/>
  <c r="W117" i="9"/>
  <c r="S117" i="9"/>
  <c r="R117" i="9"/>
  <c r="Q117" i="9"/>
  <c r="M117" i="9"/>
  <c r="L117" i="9"/>
  <c r="K117" i="9"/>
  <c r="X116" i="9"/>
  <c r="W116" i="9"/>
  <c r="V116" i="9"/>
  <c r="U116" i="9"/>
  <c r="T116" i="9"/>
  <c r="S116" i="9"/>
  <c r="R116" i="9"/>
  <c r="Q116" i="9"/>
  <c r="P116" i="9"/>
  <c r="O116" i="9"/>
  <c r="N116" i="9"/>
  <c r="M116" i="9"/>
  <c r="L116" i="9"/>
  <c r="K116" i="9"/>
  <c r="J116" i="9"/>
  <c r="I116" i="9"/>
  <c r="H116" i="9"/>
  <c r="X115" i="9"/>
  <c r="W115" i="9"/>
  <c r="V115" i="9"/>
  <c r="U115" i="9"/>
  <c r="T115" i="9"/>
  <c r="S115" i="9"/>
  <c r="R115" i="9"/>
  <c r="Q115" i="9"/>
  <c r="P115" i="9"/>
  <c r="O115" i="9"/>
  <c r="N115" i="9"/>
  <c r="M115" i="9"/>
  <c r="L115" i="9"/>
  <c r="K115" i="9"/>
  <c r="J115" i="9"/>
  <c r="I115" i="9"/>
  <c r="H115" i="9"/>
  <c r="X114" i="9"/>
  <c r="W114" i="9"/>
  <c r="S114" i="9"/>
  <c r="R114" i="9"/>
  <c r="Q114" i="9"/>
  <c r="M114" i="9"/>
  <c r="L114" i="9"/>
  <c r="K114" i="9"/>
  <c r="X113" i="9"/>
  <c r="W113" i="9"/>
  <c r="V113" i="9"/>
  <c r="U113" i="9"/>
  <c r="T113" i="9"/>
  <c r="S113" i="9"/>
  <c r="R113" i="9"/>
  <c r="Q113" i="9"/>
  <c r="P113" i="9"/>
  <c r="O113" i="9"/>
  <c r="N113" i="9"/>
  <c r="M113" i="9"/>
  <c r="L113" i="9"/>
  <c r="K113" i="9"/>
  <c r="J113" i="9"/>
  <c r="I113" i="9"/>
  <c r="H113" i="9"/>
  <c r="X112" i="9"/>
  <c r="W112" i="9"/>
  <c r="V112" i="9"/>
  <c r="U112" i="9"/>
  <c r="T112" i="9"/>
  <c r="S112" i="9"/>
  <c r="R112" i="9"/>
  <c r="Q112" i="9"/>
  <c r="P112" i="9"/>
  <c r="O112" i="9"/>
  <c r="N112" i="9"/>
  <c r="M112" i="9"/>
  <c r="L112" i="9"/>
  <c r="K112" i="9"/>
  <c r="J112" i="9"/>
  <c r="I112" i="9"/>
  <c r="H112" i="9"/>
  <c r="X111" i="9"/>
  <c r="W111" i="9"/>
  <c r="V111" i="9"/>
  <c r="U111" i="9"/>
  <c r="T111" i="9"/>
  <c r="S111" i="9"/>
  <c r="R111" i="9"/>
  <c r="Q111" i="9"/>
  <c r="P111" i="9"/>
  <c r="O111" i="9"/>
  <c r="N111" i="9"/>
  <c r="M111" i="9"/>
  <c r="L111" i="9"/>
  <c r="K111" i="9"/>
  <c r="J111" i="9"/>
  <c r="I111" i="9"/>
  <c r="H111" i="9"/>
  <c r="X110" i="9"/>
  <c r="W110" i="9"/>
  <c r="V110" i="9"/>
  <c r="U110" i="9"/>
  <c r="T110" i="9"/>
  <c r="S110" i="9"/>
  <c r="R110" i="9"/>
  <c r="Q110" i="9"/>
  <c r="P110" i="9"/>
  <c r="O110" i="9"/>
  <c r="N110" i="9"/>
  <c r="M110" i="9"/>
  <c r="L110" i="9"/>
  <c r="K110" i="9"/>
  <c r="J110" i="9"/>
  <c r="I110" i="9"/>
  <c r="H110" i="9"/>
  <c r="X109" i="9"/>
  <c r="W109" i="9"/>
  <c r="V109" i="9"/>
  <c r="U109" i="9"/>
  <c r="T109" i="9"/>
  <c r="S109" i="9"/>
  <c r="R109" i="9"/>
  <c r="Q109" i="9"/>
  <c r="P109" i="9"/>
  <c r="O109" i="9"/>
  <c r="N109" i="9"/>
  <c r="M109" i="9"/>
  <c r="L109" i="9"/>
  <c r="K109" i="9"/>
  <c r="J109" i="9"/>
  <c r="I109" i="9"/>
  <c r="X108" i="9"/>
  <c r="W108" i="9"/>
  <c r="V108" i="9"/>
  <c r="U108" i="9"/>
  <c r="T108" i="9"/>
  <c r="S108" i="9"/>
  <c r="R108" i="9"/>
  <c r="Q108" i="9"/>
  <c r="P108" i="9"/>
  <c r="O108" i="9"/>
  <c r="N108" i="9"/>
  <c r="M108" i="9"/>
  <c r="L108" i="9"/>
  <c r="K108" i="9"/>
  <c r="J108" i="9"/>
  <c r="I108" i="9"/>
  <c r="H108" i="9"/>
  <c r="X107" i="9"/>
  <c r="W107" i="9"/>
  <c r="V107" i="9"/>
  <c r="U107" i="9"/>
  <c r="T107" i="9"/>
  <c r="S107" i="9"/>
  <c r="R107" i="9"/>
  <c r="Q107" i="9"/>
  <c r="P107" i="9"/>
  <c r="O107" i="9"/>
  <c r="N107" i="9"/>
  <c r="M107" i="9"/>
  <c r="L107" i="9"/>
  <c r="K107" i="9"/>
  <c r="J107" i="9"/>
  <c r="I107" i="9"/>
  <c r="H107" i="9"/>
  <c r="X106" i="9"/>
  <c r="W106" i="9"/>
  <c r="V106" i="9"/>
  <c r="U106" i="9"/>
  <c r="T106" i="9"/>
  <c r="S106" i="9"/>
  <c r="R106" i="9"/>
  <c r="Q106" i="9"/>
  <c r="P106" i="9"/>
  <c r="O106" i="9"/>
  <c r="N106" i="9"/>
  <c r="M106" i="9"/>
  <c r="L106" i="9"/>
  <c r="K106" i="9"/>
  <c r="J106" i="9"/>
  <c r="I106" i="9"/>
  <c r="H106" i="9"/>
  <c r="X105" i="9"/>
  <c r="W105" i="9"/>
  <c r="V105" i="9"/>
  <c r="U105" i="9"/>
  <c r="T105" i="9"/>
  <c r="S105" i="9"/>
  <c r="R105" i="9"/>
  <c r="Q105" i="9"/>
  <c r="P105" i="9"/>
  <c r="O105" i="9"/>
  <c r="N105" i="9"/>
  <c r="M105" i="9"/>
  <c r="L105" i="9"/>
  <c r="K105" i="9"/>
  <c r="J105" i="9"/>
  <c r="I105" i="9"/>
  <c r="H105" i="9"/>
  <c r="X104" i="9"/>
  <c r="W104" i="9"/>
  <c r="V104" i="9"/>
  <c r="U104" i="9"/>
  <c r="T104" i="9"/>
  <c r="S104" i="9"/>
  <c r="R104" i="9"/>
  <c r="Q104" i="9"/>
  <c r="P104" i="9"/>
  <c r="O104" i="9"/>
  <c r="N104" i="9"/>
  <c r="M104" i="9"/>
  <c r="L104" i="9"/>
  <c r="K104" i="9"/>
  <c r="J104" i="9"/>
  <c r="I104" i="9"/>
  <c r="H104" i="9"/>
  <c r="X103" i="9"/>
  <c r="W103" i="9"/>
  <c r="V103" i="9"/>
  <c r="U103" i="9"/>
  <c r="T103" i="9"/>
  <c r="S103" i="9"/>
  <c r="R103" i="9"/>
  <c r="Q103" i="9"/>
  <c r="P103" i="9"/>
  <c r="O103" i="9"/>
  <c r="N103" i="9"/>
  <c r="M103" i="9"/>
  <c r="L103" i="9"/>
  <c r="K103" i="9"/>
  <c r="J103" i="9"/>
  <c r="I103" i="9"/>
  <c r="H103" i="9"/>
  <c r="X102" i="9"/>
  <c r="W102" i="9"/>
  <c r="V102" i="9"/>
  <c r="S102" i="9"/>
  <c r="R102" i="9"/>
  <c r="Q102" i="9"/>
  <c r="P102" i="9"/>
  <c r="M102" i="9"/>
  <c r="L102" i="9"/>
  <c r="K102" i="9"/>
  <c r="X98" i="9"/>
  <c r="W98" i="9"/>
  <c r="V98" i="9"/>
  <c r="U98" i="9"/>
  <c r="T98" i="9"/>
  <c r="S98" i="9"/>
  <c r="R98" i="9"/>
  <c r="Q98" i="9"/>
  <c r="P98" i="9"/>
  <c r="O98" i="9"/>
  <c r="N98" i="9"/>
  <c r="M98" i="9"/>
  <c r="L98" i="9"/>
  <c r="K98" i="9"/>
  <c r="J98" i="9"/>
  <c r="I98" i="9"/>
  <c r="H98" i="9"/>
  <c r="X97" i="9"/>
  <c r="W97" i="9"/>
  <c r="V97" i="9"/>
  <c r="U97" i="9"/>
  <c r="T97" i="9"/>
  <c r="S97" i="9"/>
  <c r="R97" i="9"/>
  <c r="Q97" i="9"/>
  <c r="P97" i="9"/>
  <c r="O97" i="9"/>
  <c r="N97" i="9"/>
  <c r="M97" i="9"/>
  <c r="L97" i="9"/>
  <c r="K97" i="9"/>
  <c r="J97" i="9"/>
  <c r="I97" i="9"/>
  <c r="H97" i="9"/>
  <c r="X96" i="9"/>
  <c r="W96" i="9"/>
  <c r="V96" i="9"/>
  <c r="U96" i="9"/>
  <c r="T96" i="9"/>
  <c r="S96" i="9"/>
  <c r="R96" i="9"/>
  <c r="Q96" i="9"/>
  <c r="P96" i="9"/>
  <c r="O96" i="9"/>
  <c r="N96" i="9"/>
  <c r="M96" i="9"/>
  <c r="L96" i="9"/>
  <c r="K96" i="9"/>
  <c r="J96" i="9"/>
  <c r="I96" i="9"/>
  <c r="H96" i="9"/>
  <c r="X95" i="9"/>
  <c r="W95" i="9"/>
  <c r="V95" i="9"/>
  <c r="U95" i="9"/>
  <c r="T95" i="9"/>
  <c r="S95" i="9"/>
  <c r="R95" i="9"/>
  <c r="Q95" i="9"/>
  <c r="P95" i="9"/>
  <c r="O95" i="9"/>
  <c r="N95" i="9"/>
  <c r="M95" i="9"/>
  <c r="L95" i="9"/>
  <c r="K95" i="9"/>
  <c r="J95" i="9"/>
  <c r="I95" i="9"/>
  <c r="H95" i="9"/>
  <c r="X94" i="9"/>
  <c r="W94" i="9"/>
  <c r="V94" i="9"/>
  <c r="S94" i="9"/>
  <c r="R94" i="9"/>
  <c r="Q94" i="9"/>
  <c r="M94" i="9"/>
  <c r="L94" i="9"/>
  <c r="K94" i="9"/>
  <c r="X93" i="9"/>
  <c r="W93" i="9"/>
  <c r="V93" i="9"/>
  <c r="U93" i="9"/>
  <c r="T93" i="9"/>
  <c r="S93" i="9"/>
  <c r="R93" i="9"/>
  <c r="Q93" i="9"/>
  <c r="P93" i="9"/>
  <c r="O93" i="9"/>
  <c r="N93" i="9"/>
  <c r="M93" i="9"/>
  <c r="L93" i="9"/>
  <c r="K93" i="9"/>
  <c r="J93" i="9"/>
  <c r="I93" i="9"/>
  <c r="H93" i="9"/>
  <c r="X92" i="9"/>
  <c r="W92" i="9"/>
  <c r="V92" i="9"/>
  <c r="U92" i="9"/>
  <c r="T92" i="9"/>
  <c r="S92" i="9"/>
  <c r="R92" i="9"/>
  <c r="Q92" i="9"/>
  <c r="P92" i="9"/>
  <c r="O92" i="9"/>
  <c r="N92" i="9"/>
  <c r="M92" i="9"/>
  <c r="L92" i="9"/>
  <c r="K92" i="9"/>
  <c r="J92" i="9"/>
  <c r="I92" i="9"/>
  <c r="H92" i="9"/>
  <c r="X91" i="9"/>
  <c r="W91" i="9"/>
  <c r="V91" i="9"/>
  <c r="U91" i="9"/>
  <c r="T91" i="9"/>
  <c r="S91" i="9"/>
  <c r="R91" i="9"/>
  <c r="Q91" i="9"/>
  <c r="P91" i="9"/>
  <c r="O91" i="9"/>
  <c r="N91" i="9"/>
  <c r="M91" i="9"/>
  <c r="L91" i="9"/>
  <c r="K91" i="9"/>
  <c r="J91" i="9"/>
  <c r="I91" i="9"/>
  <c r="H91" i="9"/>
  <c r="X90" i="9"/>
  <c r="W90" i="9"/>
  <c r="V90" i="9"/>
  <c r="U90" i="9"/>
  <c r="T90" i="9"/>
  <c r="S90" i="9"/>
  <c r="R90" i="9"/>
  <c r="Q90" i="9"/>
  <c r="P90" i="9"/>
  <c r="O90" i="9"/>
  <c r="N90" i="9"/>
  <c r="M90" i="9"/>
  <c r="L90" i="9"/>
  <c r="K90" i="9"/>
  <c r="J90" i="9"/>
  <c r="I90" i="9"/>
  <c r="H90" i="9"/>
  <c r="X89" i="9"/>
  <c r="W89" i="9"/>
  <c r="V89" i="9"/>
  <c r="S89" i="9"/>
  <c r="R89" i="9"/>
  <c r="Q89" i="9"/>
  <c r="M89" i="9"/>
  <c r="L89" i="9"/>
  <c r="K89" i="9"/>
  <c r="X88" i="9"/>
  <c r="W88" i="9"/>
  <c r="V88" i="9"/>
  <c r="U88" i="9"/>
  <c r="T88" i="9"/>
  <c r="S88" i="9"/>
  <c r="R88" i="9"/>
  <c r="Q88" i="9"/>
  <c r="P88" i="9"/>
  <c r="O88" i="9"/>
  <c r="N88" i="9"/>
  <c r="M88" i="9"/>
  <c r="L88" i="9"/>
  <c r="K88" i="9"/>
  <c r="J88" i="9"/>
  <c r="I88" i="9"/>
  <c r="H88" i="9"/>
  <c r="X87" i="9"/>
  <c r="W87" i="9"/>
  <c r="V87" i="9"/>
  <c r="S87" i="9"/>
  <c r="R87" i="9"/>
  <c r="Q87" i="9"/>
  <c r="M87" i="9"/>
  <c r="L87" i="9"/>
  <c r="K87" i="9"/>
  <c r="X86" i="9"/>
  <c r="W86" i="9"/>
  <c r="V86" i="9"/>
  <c r="U86" i="9"/>
  <c r="T86" i="9"/>
  <c r="S86" i="9"/>
  <c r="R86" i="9"/>
  <c r="Q86" i="9"/>
  <c r="P86" i="9"/>
  <c r="O86" i="9"/>
  <c r="N86" i="9"/>
  <c r="M86" i="9"/>
  <c r="L86" i="9"/>
  <c r="K86" i="9"/>
  <c r="J86" i="9"/>
  <c r="I86" i="9"/>
  <c r="H86" i="9"/>
  <c r="X85" i="9"/>
  <c r="W85" i="9"/>
  <c r="V85" i="9"/>
  <c r="U85" i="9"/>
  <c r="T85" i="9"/>
  <c r="S85" i="9"/>
  <c r="R85" i="9"/>
  <c r="Q85" i="9"/>
  <c r="P85" i="9"/>
  <c r="O85" i="9"/>
  <c r="N85" i="9"/>
  <c r="M85" i="9"/>
  <c r="L85" i="9"/>
  <c r="K85" i="9"/>
  <c r="J85" i="9"/>
  <c r="I85" i="9"/>
  <c r="H85" i="9"/>
  <c r="X84" i="9"/>
  <c r="W84" i="9"/>
  <c r="V84" i="9"/>
  <c r="U84" i="9"/>
  <c r="T84" i="9"/>
  <c r="S84" i="9"/>
  <c r="R84" i="9"/>
  <c r="Q84" i="9"/>
  <c r="P84" i="9"/>
  <c r="O84" i="9"/>
  <c r="N84" i="9"/>
  <c r="M84" i="9"/>
  <c r="L84" i="9"/>
  <c r="K84" i="9"/>
  <c r="J84" i="9"/>
  <c r="I84" i="9"/>
  <c r="H84" i="9"/>
  <c r="X83" i="9"/>
  <c r="W83" i="9"/>
  <c r="V83" i="9"/>
  <c r="U83" i="9"/>
  <c r="T83" i="9"/>
  <c r="S83" i="9"/>
  <c r="R83" i="9"/>
  <c r="Q83" i="9"/>
  <c r="P83" i="9"/>
  <c r="O83" i="9"/>
  <c r="N83" i="9"/>
  <c r="M83" i="9"/>
  <c r="L83" i="9"/>
  <c r="K83" i="9"/>
  <c r="J83" i="9"/>
  <c r="I83" i="9"/>
  <c r="H83" i="9"/>
  <c r="X82" i="9"/>
  <c r="W82" i="9"/>
  <c r="V82" i="9"/>
  <c r="U82" i="9"/>
  <c r="T82" i="9"/>
  <c r="S82" i="9"/>
  <c r="R82" i="9"/>
  <c r="Q82" i="9"/>
  <c r="P82" i="9"/>
  <c r="O82" i="9"/>
  <c r="N82" i="9"/>
  <c r="M82" i="9"/>
  <c r="L82" i="9"/>
  <c r="K82" i="9"/>
  <c r="J82" i="9"/>
  <c r="I82" i="9"/>
  <c r="H82" i="9"/>
  <c r="S81" i="9"/>
  <c r="M81" i="9"/>
  <c r="X80" i="9"/>
  <c r="W80" i="9"/>
  <c r="V80" i="9"/>
  <c r="U80" i="9"/>
  <c r="T80" i="9"/>
  <c r="S80" i="9"/>
  <c r="R80" i="9"/>
  <c r="Q80" i="9"/>
  <c r="P80" i="9"/>
  <c r="O80" i="9"/>
  <c r="N80" i="9"/>
  <c r="M80" i="9"/>
  <c r="L80" i="9"/>
  <c r="K80" i="9"/>
  <c r="J80" i="9"/>
  <c r="I80" i="9"/>
  <c r="H80" i="9"/>
  <c r="X79" i="9"/>
  <c r="W79" i="9"/>
  <c r="V79" i="9"/>
  <c r="U79" i="9"/>
  <c r="T79" i="9"/>
  <c r="S79" i="9"/>
  <c r="R79" i="9"/>
  <c r="Q79" i="9"/>
  <c r="P79" i="9"/>
  <c r="O79" i="9"/>
  <c r="N79" i="9"/>
  <c r="M79" i="9"/>
  <c r="L79" i="9"/>
  <c r="K79" i="9"/>
  <c r="J79" i="9"/>
  <c r="I79" i="9"/>
  <c r="H79" i="9"/>
  <c r="X78" i="9"/>
  <c r="W78" i="9"/>
  <c r="V78" i="9"/>
  <c r="S78" i="9"/>
  <c r="R78" i="9"/>
  <c r="Q78" i="9"/>
  <c r="M78" i="9"/>
  <c r="L78" i="9"/>
  <c r="K78" i="9"/>
  <c r="X77" i="9"/>
  <c r="W77" i="9"/>
  <c r="V77" i="9"/>
  <c r="U77" i="9"/>
  <c r="T77" i="9"/>
  <c r="S77" i="9"/>
  <c r="R77" i="9"/>
  <c r="Q77" i="9"/>
  <c r="P77" i="9"/>
  <c r="O77" i="9"/>
  <c r="N77" i="9"/>
  <c r="M77" i="9"/>
  <c r="L77" i="9"/>
  <c r="K77" i="9"/>
  <c r="J77" i="9"/>
  <c r="I77" i="9"/>
  <c r="H77" i="9"/>
  <c r="X76" i="9"/>
  <c r="W76" i="9"/>
  <c r="V76" i="9"/>
  <c r="U76" i="9"/>
  <c r="T76" i="9"/>
  <c r="S76" i="9"/>
  <c r="R76" i="9"/>
  <c r="Q76" i="9"/>
  <c r="P76" i="9"/>
  <c r="O76" i="9"/>
  <c r="N76" i="9"/>
  <c r="M76" i="9"/>
  <c r="L76" i="9"/>
  <c r="K76" i="9"/>
  <c r="J76" i="9"/>
  <c r="I76" i="9"/>
  <c r="H76" i="9"/>
  <c r="X75" i="9"/>
  <c r="W75" i="9"/>
  <c r="V75" i="9"/>
  <c r="S75" i="9"/>
  <c r="R75" i="9"/>
  <c r="Q75" i="9"/>
  <c r="M75" i="9"/>
  <c r="L75" i="9"/>
  <c r="K75" i="9"/>
  <c r="X71" i="9"/>
  <c r="W71" i="9"/>
  <c r="V71" i="9"/>
  <c r="U71" i="9"/>
  <c r="T71" i="9"/>
  <c r="S71" i="9"/>
  <c r="R71" i="9"/>
  <c r="Q71" i="9"/>
  <c r="P71" i="9"/>
  <c r="O71" i="9"/>
  <c r="N71" i="9"/>
  <c r="M71" i="9"/>
  <c r="L71" i="9"/>
  <c r="K71" i="9"/>
  <c r="J71" i="9"/>
  <c r="I71" i="9"/>
  <c r="H71" i="9"/>
  <c r="X70" i="9"/>
  <c r="W70" i="9"/>
  <c r="V70" i="9"/>
  <c r="U70" i="9"/>
  <c r="T70" i="9"/>
  <c r="S70" i="9"/>
  <c r="R70" i="9"/>
  <c r="Q70" i="9"/>
  <c r="P70" i="9"/>
  <c r="O70" i="9"/>
  <c r="N70" i="9"/>
  <c r="M70" i="9"/>
  <c r="L70" i="9"/>
  <c r="K70" i="9"/>
  <c r="J70" i="9"/>
  <c r="I70" i="9"/>
  <c r="H70" i="9"/>
  <c r="X69" i="9"/>
  <c r="W69" i="9"/>
  <c r="V69" i="9"/>
  <c r="U69" i="9"/>
  <c r="T69" i="9"/>
  <c r="S69" i="9"/>
  <c r="R69" i="9"/>
  <c r="Q69" i="9"/>
  <c r="P69" i="9"/>
  <c r="O69" i="9"/>
  <c r="N69" i="9"/>
  <c r="M69" i="9"/>
  <c r="L69" i="9"/>
  <c r="K69" i="9"/>
  <c r="J69" i="9"/>
  <c r="I69" i="9"/>
  <c r="H69" i="9"/>
  <c r="X68" i="9"/>
  <c r="W68" i="9"/>
  <c r="V68" i="9"/>
  <c r="U68" i="9"/>
  <c r="T68" i="9"/>
  <c r="S68" i="9"/>
  <c r="R68" i="9"/>
  <c r="Q68" i="9"/>
  <c r="P68" i="9"/>
  <c r="O68" i="9"/>
  <c r="N68" i="9"/>
  <c r="M68" i="9"/>
  <c r="L68" i="9"/>
  <c r="K68" i="9"/>
  <c r="J68" i="9"/>
  <c r="I68" i="9"/>
  <c r="H68" i="9"/>
  <c r="X67" i="9"/>
  <c r="W67" i="9"/>
  <c r="S67" i="9"/>
  <c r="R67" i="9"/>
  <c r="Q67" i="9"/>
  <c r="M67" i="9"/>
  <c r="L67" i="9"/>
  <c r="K67" i="9"/>
  <c r="H42" i="4"/>
  <c r="H67" i="9" s="1"/>
  <c r="X66" i="9"/>
  <c r="W66" i="9"/>
  <c r="V66" i="9"/>
  <c r="U66" i="9"/>
  <c r="T66" i="9"/>
  <c r="S66" i="9"/>
  <c r="R66" i="9"/>
  <c r="Q66" i="9"/>
  <c r="P66" i="9"/>
  <c r="O66" i="9"/>
  <c r="N66" i="9"/>
  <c r="M66" i="9"/>
  <c r="L66" i="9"/>
  <c r="K66" i="9"/>
  <c r="J66" i="9"/>
  <c r="I66" i="9"/>
  <c r="H66" i="9"/>
  <c r="X65" i="9"/>
  <c r="W65" i="9"/>
  <c r="V65" i="9"/>
  <c r="U65" i="9"/>
  <c r="T65" i="9"/>
  <c r="S65" i="9"/>
  <c r="R65" i="9"/>
  <c r="Q65" i="9"/>
  <c r="P65" i="9"/>
  <c r="O65" i="9"/>
  <c r="N65" i="9"/>
  <c r="M65" i="9"/>
  <c r="L65" i="9"/>
  <c r="K65" i="9"/>
  <c r="J65" i="9"/>
  <c r="I65" i="9"/>
  <c r="H65" i="9"/>
  <c r="X64" i="9"/>
  <c r="W64" i="9"/>
  <c r="V64" i="9"/>
  <c r="U64" i="9"/>
  <c r="T64" i="9"/>
  <c r="S64" i="9"/>
  <c r="R64" i="9"/>
  <c r="Q64" i="9"/>
  <c r="P64" i="9"/>
  <c r="O64" i="9"/>
  <c r="N64" i="9"/>
  <c r="M64" i="9"/>
  <c r="L64" i="9"/>
  <c r="K64" i="9"/>
  <c r="J64" i="9"/>
  <c r="I64" i="9"/>
  <c r="H64" i="9"/>
  <c r="X63" i="9"/>
  <c r="W63" i="9"/>
  <c r="V63" i="9"/>
  <c r="U63" i="9"/>
  <c r="T63" i="9"/>
  <c r="S63" i="9"/>
  <c r="R63" i="9"/>
  <c r="Q63" i="9"/>
  <c r="P63" i="9"/>
  <c r="O63" i="9"/>
  <c r="N63" i="9"/>
  <c r="M63" i="9"/>
  <c r="L63" i="9"/>
  <c r="K63" i="9"/>
  <c r="J63" i="9"/>
  <c r="I63" i="9"/>
  <c r="H63" i="9"/>
  <c r="X62" i="9"/>
  <c r="W62" i="9"/>
  <c r="V62" i="9"/>
  <c r="U62" i="9"/>
  <c r="T62" i="9"/>
  <c r="S62" i="9"/>
  <c r="R62" i="9"/>
  <c r="Q62" i="9"/>
  <c r="P62" i="9"/>
  <c r="O62" i="9"/>
  <c r="N62" i="9"/>
  <c r="M62" i="9"/>
  <c r="L62" i="9"/>
  <c r="K62" i="9"/>
  <c r="J62" i="9"/>
  <c r="I62" i="9"/>
  <c r="H62" i="9"/>
  <c r="X61" i="9"/>
  <c r="W61" i="9"/>
  <c r="V61" i="9"/>
  <c r="U61" i="9"/>
  <c r="T61" i="9"/>
  <c r="S61" i="9"/>
  <c r="R61" i="9"/>
  <c r="Q61" i="9"/>
  <c r="P61" i="9"/>
  <c r="O61" i="9"/>
  <c r="N61" i="9"/>
  <c r="M61" i="9"/>
  <c r="L61" i="9"/>
  <c r="K61" i="9"/>
  <c r="J61" i="9"/>
  <c r="I61" i="9"/>
  <c r="H61" i="9"/>
  <c r="X60" i="9"/>
  <c r="W60" i="9"/>
  <c r="S60" i="9"/>
  <c r="R60" i="9"/>
  <c r="Q60" i="9"/>
  <c r="M60" i="9"/>
  <c r="L60" i="9"/>
  <c r="K60" i="9"/>
  <c r="X59" i="9"/>
  <c r="W59" i="9"/>
  <c r="V59" i="9"/>
  <c r="U59" i="9"/>
  <c r="T59" i="9"/>
  <c r="S59" i="9"/>
  <c r="R59" i="9"/>
  <c r="Q59" i="9"/>
  <c r="P59" i="9"/>
  <c r="O59" i="9"/>
  <c r="N59" i="9"/>
  <c r="M59" i="9"/>
  <c r="L59" i="9"/>
  <c r="K59" i="9"/>
  <c r="J59" i="9"/>
  <c r="I59" i="9"/>
  <c r="H59" i="9"/>
  <c r="X57" i="9"/>
  <c r="W57" i="9"/>
  <c r="V57" i="9"/>
  <c r="U57" i="9"/>
  <c r="T57" i="9"/>
  <c r="S57" i="9"/>
  <c r="R57" i="9"/>
  <c r="Q57" i="9"/>
  <c r="P57" i="9"/>
  <c r="O57" i="9"/>
  <c r="N57" i="9"/>
  <c r="M57" i="9"/>
  <c r="L57" i="9"/>
  <c r="K57" i="9"/>
  <c r="J57" i="9"/>
  <c r="I57" i="9"/>
  <c r="H57" i="9"/>
  <c r="X56" i="9"/>
  <c r="W56" i="9"/>
  <c r="V56" i="9"/>
  <c r="U56" i="9"/>
  <c r="T56" i="9"/>
  <c r="S56" i="9"/>
  <c r="R56" i="9"/>
  <c r="Q56" i="9"/>
  <c r="P56" i="9"/>
  <c r="O56" i="9"/>
  <c r="N56" i="9"/>
  <c r="M56" i="9"/>
  <c r="L56" i="9"/>
  <c r="K56" i="9"/>
  <c r="J56" i="9"/>
  <c r="I56" i="9"/>
  <c r="H56" i="9"/>
  <c r="X55" i="9"/>
  <c r="W55" i="9"/>
  <c r="V55" i="9"/>
  <c r="U55" i="9"/>
  <c r="T55" i="9"/>
  <c r="S55" i="9"/>
  <c r="R55" i="9"/>
  <c r="Q55" i="9"/>
  <c r="P55" i="9"/>
  <c r="O55" i="9"/>
  <c r="N55" i="9"/>
  <c r="M55" i="9"/>
  <c r="L55" i="9"/>
  <c r="K55" i="9"/>
  <c r="J55" i="9"/>
  <c r="I55" i="9"/>
  <c r="H55" i="9"/>
  <c r="X54" i="9"/>
  <c r="W54" i="9"/>
  <c r="S54" i="9"/>
  <c r="R54" i="9"/>
  <c r="Q54" i="9"/>
  <c r="M54" i="9"/>
  <c r="L54" i="9"/>
  <c r="K54" i="9"/>
  <c r="H29" i="4"/>
  <c r="H54" i="9" s="1"/>
  <c r="X53" i="9"/>
  <c r="W53" i="9"/>
  <c r="V53" i="9"/>
  <c r="U53" i="9"/>
  <c r="T53" i="9"/>
  <c r="S53" i="9"/>
  <c r="R53" i="9"/>
  <c r="Q53" i="9"/>
  <c r="P53" i="9"/>
  <c r="O53" i="9"/>
  <c r="N53" i="9"/>
  <c r="M53" i="9"/>
  <c r="L53" i="9"/>
  <c r="K53" i="9"/>
  <c r="J53" i="9"/>
  <c r="I53" i="9"/>
  <c r="H53" i="9"/>
  <c r="X52" i="9"/>
  <c r="W52" i="9"/>
  <c r="V52" i="9"/>
  <c r="U52" i="9"/>
  <c r="T52" i="9"/>
  <c r="S52" i="9"/>
  <c r="R52" i="9"/>
  <c r="Q52" i="9"/>
  <c r="P52" i="9"/>
  <c r="O52" i="9"/>
  <c r="N52" i="9"/>
  <c r="M52" i="9"/>
  <c r="L52" i="9"/>
  <c r="K52" i="9"/>
  <c r="J52" i="9"/>
  <c r="I52" i="9"/>
  <c r="H52" i="9"/>
  <c r="X51" i="9"/>
  <c r="W51" i="9"/>
  <c r="V51" i="9"/>
  <c r="U51" i="9"/>
  <c r="T51" i="9"/>
  <c r="S51" i="9"/>
  <c r="R51" i="9"/>
  <c r="Q51" i="9"/>
  <c r="P51" i="9"/>
  <c r="O51" i="9"/>
  <c r="N51" i="9"/>
  <c r="M51" i="9"/>
  <c r="L51" i="9"/>
  <c r="K51" i="9"/>
  <c r="J51" i="9"/>
  <c r="I51" i="9"/>
  <c r="H51" i="9"/>
  <c r="X50" i="9"/>
  <c r="W50" i="9"/>
  <c r="V50" i="9"/>
  <c r="U50" i="9"/>
  <c r="T50" i="9"/>
  <c r="S50" i="9"/>
  <c r="R50" i="9"/>
  <c r="Q50" i="9"/>
  <c r="P50" i="9"/>
  <c r="O50" i="9"/>
  <c r="N50" i="9"/>
  <c r="M50" i="9"/>
  <c r="L50" i="9"/>
  <c r="K50" i="9"/>
  <c r="J50" i="9"/>
  <c r="I50" i="9"/>
  <c r="H50" i="9"/>
  <c r="X49" i="9"/>
  <c r="W49" i="9"/>
  <c r="V49" i="9"/>
  <c r="U49" i="9"/>
  <c r="T49" i="9"/>
  <c r="S49" i="9"/>
  <c r="R49" i="9"/>
  <c r="Q49" i="9"/>
  <c r="P49" i="9"/>
  <c r="O49" i="9"/>
  <c r="N49" i="9"/>
  <c r="M49" i="9"/>
  <c r="L49" i="9"/>
  <c r="K49" i="9"/>
  <c r="J49" i="9"/>
  <c r="I49" i="9"/>
  <c r="H49" i="9"/>
  <c r="X48" i="9"/>
  <c r="W48" i="9"/>
  <c r="V48" i="9"/>
  <c r="U48" i="9"/>
  <c r="T48" i="9"/>
  <c r="S48" i="9"/>
  <c r="R48" i="9"/>
  <c r="Q48" i="9"/>
  <c r="P48" i="9"/>
  <c r="O48" i="9"/>
  <c r="N48" i="9"/>
  <c r="M48" i="9"/>
  <c r="L48" i="9"/>
  <c r="K48" i="9"/>
  <c r="J48" i="9"/>
  <c r="I48" i="9"/>
  <c r="H48" i="9"/>
  <c r="X47" i="9"/>
  <c r="W47" i="9"/>
  <c r="V47" i="9"/>
  <c r="U47" i="9"/>
  <c r="T47" i="9"/>
  <c r="S47" i="9"/>
  <c r="R47" i="9"/>
  <c r="Q47" i="9"/>
  <c r="P47" i="9"/>
  <c r="O47" i="9"/>
  <c r="N47" i="9"/>
  <c r="M47" i="9"/>
  <c r="L47" i="9"/>
  <c r="K47" i="9"/>
  <c r="J47" i="9"/>
  <c r="I47" i="9"/>
  <c r="H47" i="9"/>
  <c r="X46" i="9"/>
  <c r="W46" i="9"/>
  <c r="S46" i="9"/>
  <c r="R46" i="9"/>
  <c r="Q46" i="9"/>
  <c r="M46" i="9"/>
  <c r="L46" i="9"/>
  <c r="K46" i="9"/>
  <c r="H21" i="4"/>
  <c r="H46" i="9" s="1"/>
  <c r="X45" i="9"/>
  <c r="W45" i="9"/>
  <c r="V45" i="9"/>
  <c r="U45" i="9"/>
  <c r="T45" i="9"/>
  <c r="S45" i="9"/>
  <c r="R45" i="9"/>
  <c r="Q45" i="9"/>
  <c r="P45" i="9"/>
  <c r="O45" i="9"/>
  <c r="N45" i="9"/>
  <c r="M45" i="9"/>
  <c r="L45" i="9"/>
  <c r="K45" i="9"/>
  <c r="J45" i="9"/>
  <c r="I45" i="9"/>
  <c r="H45" i="9"/>
  <c r="X44" i="9"/>
  <c r="W44" i="9"/>
  <c r="V44" i="9"/>
  <c r="U44" i="9"/>
  <c r="T44" i="9"/>
  <c r="S44" i="9"/>
  <c r="R44" i="9"/>
  <c r="Q44" i="9"/>
  <c r="P44" i="9"/>
  <c r="O44" i="9"/>
  <c r="N44" i="9"/>
  <c r="M44" i="9"/>
  <c r="L44" i="9"/>
  <c r="K44" i="9"/>
  <c r="J44" i="9"/>
  <c r="I44" i="9"/>
  <c r="H44" i="9"/>
  <c r="X43" i="9"/>
  <c r="W43" i="9"/>
  <c r="V43" i="9"/>
  <c r="U43" i="9"/>
  <c r="T43" i="9"/>
  <c r="S43" i="9"/>
  <c r="R43" i="9"/>
  <c r="Q43" i="9"/>
  <c r="P43" i="9"/>
  <c r="O43" i="9"/>
  <c r="N43" i="9"/>
  <c r="M43" i="9"/>
  <c r="L43" i="9"/>
  <c r="K43" i="9"/>
  <c r="J43" i="9"/>
  <c r="I43" i="9"/>
  <c r="H43" i="9"/>
  <c r="X42" i="9"/>
  <c r="W42" i="9"/>
  <c r="V42" i="9"/>
  <c r="U42" i="9"/>
  <c r="T42" i="9"/>
  <c r="S42" i="9"/>
  <c r="R42" i="9"/>
  <c r="Q42" i="9"/>
  <c r="P42" i="9"/>
  <c r="O42" i="9"/>
  <c r="N42" i="9"/>
  <c r="M42" i="9"/>
  <c r="L42" i="9"/>
  <c r="K42" i="9"/>
  <c r="J42" i="9"/>
  <c r="I42" i="9"/>
  <c r="H42" i="9"/>
  <c r="X41" i="9"/>
  <c r="W41" i="9"/>
  <c r="V41" i="9"/>
  <c r="U41" i="9"/>
  <c r="T41" i="9"/>
  <c r="S41" i="9"/>
  <c r="R41" i="9"/>
  <c r="Q41" i="9"/>
  <c r="P41" i="9"/>
  <c r="O41" i="9"/>
  <c r="N41" i="9"/>
  <c r="M41" i="9"/>
  <c r="L41" i="9"/>
  <c r="K41" i="9"/>
  <c r="J41" i="9"/>
  <c r="I41" i="9"/>
  <c r="H41" i="9"/>
  <c r="X40" i="9"/>
  <c r="W40" i="9"/>
  <c r="V40" i="9"/>
  <c r="U40" i="9"/>
  <c r="T40" i="9"/>
  <c r="S40" i="9"/>
  <c r="R40" i="9"/>
  <c r="Q40" i="9"/>
  <c r="P40" i="9"/>
  <c r="O40" i="9"/>
  <c r="N40" i="9"/>
  <c r="M40" i="9"/>
  <c r="L40" i="9"/>
  <c r="K40" i="9"/>
  <c r="J40" i="9"/>
  <c r="I40" i="9"/>
  <c r="H40" i="9"/>
  <c r="X39" i="9"/>
  <c r="W39" i="9"/>
  <c r="V39" i="9"/>
  <c r="U39" i="9"/>
  <c r="T39" i="9"/>
  <c r="S39" i="9"/>
  <c r="R39" i="9"/>
  <c r="Q39" i="9"/>
  <c r="P39" i="9"/>
  <c r="O39" i="9"/>
  <c r="N39" i="9"/>
  <c r="M39" i="9"/>
  <c r="L39" i="9"/>
  <c r="K39" i="9"/>
  <c r="J39" i="9"/>
  <c r="I39" i="9"/>
  <c r="H39" i="9"/>
  <c r="X38" i="9"/>
  <c r="W38" i="9"/>
  <c r="V38" i="9"/>
  <c r="U38" i="9"/>
  <c r="T38" i="9"/>
  <c r="S38" i="9"/>
  <c r="R38" i="9"/>
  <c r="Q38" i="9"/>
  <c r="P38" i="9"/>
  <c r="O38" i="9"/>
  <c r="N38" i="9"/>
  <c r="M38" i="9"/>
  <c r="L38" i="9"/>
  <c r="K38" i="9"/>
  <c r="J38" i="9"/>
  <c r="I38" i="9"/>
  <c r="H38" i="9"/>
  <c r="X33" i="9"/>
  <c r="W33" i="9"/>
  <c r="V33" i="9"/>
  <c r="U33" i="9"/>
  <c r="T33" i="9"/>
  <c r="S33" i="9"/>
  <c r="R33" i="9"/>
  <c r="Q33" i="9"/>
  <c r="P33" i="9"/>
  <c r="O33" i="9"/>
  <c r="N33" i="9"/>
  <c r="M33" i="9"/>
  <c r="L33" i="9"/>
  <c r="K33" i="9"/>
  <c r="J33" i="9"/>
  <c r="I33" i="9"/>
  <c r="H33" i="9"/>
  <c r="X32" i="9"/>
  <c r="W32" i="9"/>
  <c r="V32" i="9"/>
  <c r="U32" i="9"/>
  <c r="T32" i="9"/>
  <c r="S32" i="9"/>
  <c r="R32" i="9"/>
  <c r="Q32" i="9"/>
  <c r="P32" i="9"/>
  <c r="O32" i="9"/>
  <c r="N32" i="9"/>
  <c r="M32" i="9"/>
  <c r="L32" i="9"/>
  <c r="K32" i="9"/>
  <c r="J32" i="9"/>
  <c r="I32" i="9"/>
  <c r="H32" i="9"/>
  <c r="X31" i="9"/>
  <c r="W31" i="9"/>
  <c r="V31" i="9"/>
  <c r="U31" i="9"/>
  <c r="T31" i="9"/>
  <c r="S31" i="9"/>
  <c r="R31" i="9"/>
  <c r="Q31" i="9"/>
  <c r="P31" i="9"/>
  <c r="O31" i="9"/>
  <c r="N31" i="9"/>
  <c r="M31" i="9"/>
  <c r="L31" i="9"/>
  <c r="K31" i="9"/>
  <c r="J31" i="9"/>
  <c r="I31" i="9"/>
  <c r="H31" i="9"/>
  <c r="X30" i="9"/>
  <c r="W30" i="9"/>
  <c r="S30" i="9"/>
  <c r="R30" i="9"/>
  <c r="Q30" i="9"/>
  <c r="M30" i="9"/>
  <c r="L30" i="9"/>
  <c r="K30" i="9"/>
  <c r="H30" i="2"/>
  <c r="H30" i="9" s="1"/>
  <c r="X29" i="9"/>
  <c r="W29" i="9"/>
  <c r="V29" i="9"/>
  <c r="U29" i="9"/>
  <c r="T29" i="9"/>
  <c r="S29" i="9"/>
  <c r="R29" i="9"/>
  <c r="Q29" i="9"/>
  <c r="P29" i="9"/>
  <c r="O29" i="9"/>
  <c r="N29" i="9"/>
  <c r="M29" i="9"/>
  <c r="L29" i="9"/>
  <c r="K29" i="9"/>
  <c r="J29" i="9"/>
  <c r="I29" i="9"/>
  <c r="H29" i="9"/>
  <c r="X28" i="9"/>
  <c r="W28" i="9"/>
  <c r="V28" i="9"/>
  <c r="U28" i="9"/>
  <c r="T28" i="9"/>
  <c r="S28" i="9"/>
  <c r="R28" i="9"/>
  <c r="Q28" i="9"/>
  <c r="P28" i="9"/>
  <c r="O28" i="9"/>
  <c r="N28" i="9"/>
  <c r="M28" i="9"/>
  <c r="L28" i="9"/>
  <c r="K28" i="9"/>
  <c r="J28" i="9"/>
  <c r="I28" i="9"/>
  <c r="H28" i="9"/>
  <c r="X27" i="9"/>
  <c r="W27" i="9"/>
  <c r="V27" i="9"/>
  <c r="U27" i="9"/>
  <c r="T27" i="9"/>
  <c r="S27" i="9"/>
  <c r="R27" i="9"/>
  <c r="Q27" i="9"/>
  <c r="P27" i="9"/>
  <c r="O27" i="9"/>
  <c r="N27" i="9"/>
  <c r="M27" i="9"/>
  <c r="L27" i="9"/>
  <c r="K27" i="9"/>
  <c r="J27" i="9"/>
  <c r="I27" i="9"/>
  <c r="H27" i="9"/>
  <c r="X26" i="9"/>
  <c r="W26" i="9"/>
  <c r="V26" i="9"/>
  <c r="U26" i="9"/>
  <c r="T26" i="9"/>
  <c r="S26" i="9"/>
  <c r="R26" i="9"/>
  <c r="Q26" i="9"/>
  <c r="P26" i="9"/>
  <c r="O26" i="9"/>
  <c r="N26" i="9"/>
  <c r="M26" i="9"/>
  <c r="L26" i="9"/>
  <c r="K26" i="9"/>
  <c r="J26" i="9"/>
  <c r="I26" i="9"/>
  <c r="H26" i="9"/>
  <c r="X25" i="9"/>
  <c r="W25" i="9"/>
  <c r="S25" i="9"/>
  <c r="R25" i="9"/>
  <c r="Q25" i="9"/>
  <c r="M25" i="9"/>
  <c r="L25" i="9"/>
  <c r="K25" i="9"/>
  <c r="H25" i="2"/>
  <c r="H25" i="9" s="1"/>
  <c r="I25" i="2"/>
  <c r="X24" i="9"/>
  <c r="W24" i="9"/>
  <c r="V24" i="9"/>
  <c r="U24" i="9"/>
  <c r="T24" i="9"/>
  <c r="S24" i="9"/>
  <c r="R24" i="9"/>
  <c r="Q24" i="9"/>
  <c r="P24" i="9"/>
  <c r="O24" i="9"/>
  <c r="N24" i="9"/>
  <c r="M24" i="9"/>
  <c r="L24" i="9"/>
  <c r="K24" i="9"/>
  <c r="J24" i="9"/>
  <c r="I24" i="9"/>
  <c r="H24" i="9"/>
  <c r="X23" i="9"/>
  <c r="W23" i="9"/>
  <c r="V23" i="9"/>
  <c r="U23" i="9"/>
  <c r="T23" i="9"/>
  <c r="S23" i="9"/>
  <c r="R23" i="9"/>
  <c r="Q23" i="9"/>
  <c r="P23" i="9"/>
  <c r="O23" i="9"/>
  <c r="N23" i="9"/>
  <c r="M23" i="9"/>
  <c r="L23" i="9"/>
  <c r="K23" i="9"/>
  <c r="J23" i="9"/>
  <c r="I23" i="9"/>
  <c r="H23" i="9"/>
  <c r="X22" i="9"/>
  <c r="W22" i="9"/>
  <c r="V22" i="9"/>
  <c r="U22" i="9"/>
  <c r="T22" i="9"/>
  <c r="S22" i="9"/>
  <c r="R22" i="9"/>
  <c r="Q22" i="9"/>
  <c r="P22" i="9"/>
  <c r="O22" i="9"/>
  <c r="N22" i="9"/>
  <c r="M22" i="9"/>
  <c r="L22" i="9"/>
  <c r="K22" i="9"/>
  <c r="J22" i="9"/>
  <c r="I22" i="9"/>
  <c r="H22" i="9"/>
  <c r="X21" i="9"/>
  <c r="W21" i="9"/>
  <c r="V21" i="9"/>
  <c r="U21" i="9"/>
  <c r="T21" i="9"/>
  <c r="S21" i="9"/>
  <c r="R21" i="9"/>
  <c r="Q21" i="9"/>
  <c r="P21" i="9"/>
  <c r="O21" i="9"/>
  <c r="N21" i="9"/>
  <c r="M21" i="9"/>
  <c r="L21" i="9"/>
  <c r="K21" i="9"/>
  <c r="J21" i="9"/>
  <c r="I21" i="9"/>
  <c r="H21" i="9"/>
  <c r="X20" i="9"/>
  <c r="W20" i="9"/>
  <c r="S20" i="9"/>
  <c r="R20" i="9"/>
  <c r="Q20" i="9"/>
  <c r="M20" i="9"/>
  <c r="L20" i="9"/>
  <c r="K20" i="9"/>
  <c r="H20" i="2"/>
  <c r="H20" i="9" s="1"/>
  <c r="I20" i="2"/>
  <c r="I20" i="9" s="1"/>
  <c r="X19" i="9"/>
  <c r="W19" i="9"/>
  <c r="V19" i="9"/>
  <c r="U19" i="9"/>
  <c r="T19" i="9"/>
  <c r="S19" i="9"/>
  <c r="R19" i="9"/>
  <c r="P19" i="9"/>
  <c r="O19" i="9"/>
  <c r="N19" i="9"/>
  <c r="M19" i="9"/>
  <c r="L19" i="9"/>
  <c r="K19" i="9"/>
  <c r="J19" i="9"/>
  <c r="I19" i="9"/>
  <c r="H19" i="9"/>
  <c r="X18" i="9"/>
  <c r="W18" i="9"/>
  <c r="V18" i="9"/>
  <c r="U18" i="9"/>
  <c r="T18" i="9"/>
  <c r="S18" i="9"/>
  <c r="R18" i="9"/>
  <c r="Q18" i="9"/>
  <c r="P18" i="9"/>
  <c r="O18" i="9"/>
  <c r="N18" i="9"/>
  <c r="M18" i="9"/>
  <c r="L18" i="9"/>
  <c r="K18" i="9"/>
  <c r="J18" i="9"/>
  <c r="I18" i="9"/>
  <c r="H18" i="9"/>
  <c r="X17" i="9"/>
  <c r="W17" i="9"/>
  <c r="V17" i="9"/>
  <c r="U17" i="9"/>
  <c r="T17" i="9"/>
  <c r="S17" i="9"/>
  <c r="R17" i="9"/>
  <c r="Q17" i="9"/>
  <c r="P17" i="9"/>
  <c r="O17" i="9"/>
  <c r="N17" i="9"/>
  <c r="M17" i="9"/>
  <c r="L17" i="9"/>
  <c r="K17" i="9"/>
  <c r="J17" i="9"/>
  <c r="I17" i="9"/>
  <c r="H17" i="9"/>
  <c r="X16" i="9"/>
  <c r="W16" i="9"/>
  <c r="V16" i="9"/>
  <c r="U16" i="9"/>
  <c r="T16" i="9"/>
  <c r="S16" i="9"/>
  <c r="R16" i="9"/>
  <c r="Q16" i="9"/>
  <c r="P16" i="9"/>
  <c r="O16" i="9"/>
  <c r="N16" i="9"/>
  <c r="M16" i="9"/>
  <c r="L16" i="9"/>
  <c r="K16" i="9"/>
  <c r="J16" i="9"/>
  <c r="I16" i="9"/>
  <c r="H16" i="9"/>
  <c r="X15" i="9"/>
  <c r="W15" i="9"/>
  <c r="V15" i="9"/>
  <c r="U15" i="9"/>
  <c r="T15" i="9"/>
  <c r="S15" i="9"/>
  <c r="R15" i="9"/>
  <c r="Q15" i="9"/>
  <c r="P15" i="9"/>
  <c r="N15" i="9"/>
  <c r="M15" i="9"/>
  <c r="L15" i="9"/>
  <c r="K15" i="9"/>
  <c r="J15" i="9"/>
  <c r="I15" i="9"/>
  <c r="H15" i="9"/>
  <c r="X14" i="9"/>
  <c r="W14" i="9"/>
  <c r="S14" i="9"/>
  <c r="R14" i="9"/>
  <c r="Q14" i="9"/>
  <c r="M14" i="9"/>
  <c r="L14" i="9"/>
  <c r="K14" i="9"/>
  <c r="X13" i="9"/>
  <c r="W13" i="9"/>
  <c r="V13" i="9"/>
  <c r="U13" i="9"/>
  <c r="T13" i="9"/>
  <c r="S13" i="9"/>
  <c r="R13" i="9"/>
  <c r="Q13" i="9"/>
  <c r="P13" i="9"/>
  <c r="N13" i="9"/>
  <c r="M13" i="9"/>
  <c r="L13" i="9"/>
  <c r="J13" i="9"/>
  <c r="X12" i="9"/>
  <c r="W12" i="9"/>
  <c r="S12" i="9"/>
  <c r="R12" i="9"/>
  <c r="Q12" i="9"/>
  <c r="M12" i="9"/>
  <c r="L12" i="9"/>
  <c r="K12" i="9"/>
  <c r="I12" i="2"/>
  <c r="I12" i="9" s="1"/>
  <c r="H13" i="9"/>
  <c r="U42" i="6"/>
  <c r="U132" i="9" s="1"/>
  <c r="T42" i="6"/>
  <c r="T132" i="9" s="1"/>
  <c r="O132" i="9"/>
  <c r="N132" i="9"/>
  <c r="I132" i="9"/>
  <c r="H132" i="9"/>
  <c r="U38" i="6"/>
  <c r="U128" i="9" s="1"/>
  <c r="T38" i="6"/>
  <c r="T128" i="9" s="1"/>
  <c r="O38" i="6"/>
  <c r="O128" i="9" s="1"/>
  <c r="N38" i="6"/>
  <c r="I38" i="6"/>
  <c r="I128" i="9" s="1"/>
  <c r="H128" i="9"/>
  <c r="U34" i="6"/>
  <c r="T34" i="6"/>
  <c r="T124" i="9" s="1"/>
  <c r="O34" i="6"/>
  <c r="O124" i="9" s="1"/>
  <c r="N34" i="6"/>
  <c r="N124" i="9" s="1"/>
  <c r="I34" i="6"/>
  <c r="H124" i="9"/>
  <c r="U27" i="6"/>
  <c r="U117" i="9" s="1"/>
  <c r="T27" i="6"/>
  <c r="T117" i="9" s="1"/>
  <c r="O27" i="6"/>
  <c r="O117" i="9" s="1"/>
  <c r="N27" i="6"/>
  <c r="N117" i="9" s="1"/>
  <c r="I27" i="6"/>
  <c r="I117" i="9" s="1"/>
  <c r="H27" i="6"/>
  <c r="H117" i="9" s="1"/>
  <c r="U24" i="6"/>
  <c r="T24" i="6"/>
  <c r="T114" i="9" s="1"/>
  <c r="O24" i="6"/>
  <c r="O114" i="9" s="1"/>
  <c r="N24" i="6"/>
  <c r="N114" i="9" s="1"/>
  <c r="I24" i="6"/>
  <c r="I114" i="9" s="1"/>
  <c r="H24" i="6"/>
  <c r="H114" i="9" s="1"/>
  <c r="U12" i="6"/>
  <c r="U102" i="9" s="1"/>
  <c r="T12" i="6"/>
  <c r="T102" i="9" s="1"/>
  <c r="O12" i="6"/>
  <c r="O102" i="9" s="1"/>
  <c r="N12" i="6"/>
  <c r="N102" i="9" s="1"/>
  <c r="I12" i="6"/>
  <c r="I102" i="9" s="1"/>
  <c r="H12" i="6"/>
  <c r="U31" i="5"/>
  <c r="U94" i="9" s="1"/>
  <c r="T31" i="5"/>
  <c r="T94" i="9" s="1"/>
  <c r="O31" i="5"/>
  <c r="O94" i="9" s="1"/>
  <c r="N31" i="5"/>
  <c r="I31" i="5"/>
  <c r="H31" i="5"/>
  <c r="H94" i="9" s="1"/>
  <c r="U26" i="5"/>
  <c r="U89" i="9" s="1"/>
  <c r="T26" i="5"/>
  <c r="T89" i="9" s="1"/>
  <c r="O26" i="5"/>
  <c r="N26" i="5"/>
  <c r="N89" i="9" s="1"/>
  <c r="I26" i="5"/>
  <c r="H26" i="5"/>
  <c r="H89" i="9" s="1"/>
  <c r="U24" i="5"/>
  <c r="U87" i="9" s="1"/>
  <c r="T24" i="5"/>
  <c r="T87" i="9" s="1"/>
  <c r="O87" i="9"/>
  <c r="N24" i="5"/>
  <c r="I24" i="5"/>
  <c r="H24" i="5"/>
  <c r="H87" i="9" s="1"/>
  <c r="U15" i="5"/>
  <c r="U78" i="9" s="1"/>
  <c r="T15" i="5"/>
  <c r="T78" i="9" s="1"/>
  <c r="O15" i="5"/>
  <c r="N15" i="5"/>
  <c r="N78" i="9" s="1"/>
  <c r="I15" i="5"/>
  <c r="I78" i="9" s="1"/>
  <c r="H15" i="5"/>
  <c r="U12" i="5"/>
  <c r="U75" i="9" s="1"/>
  <c r="T12" i="5"/>
  <c r="T75" i="9" s="1"/>
  <c r="O12" i="5"/>
  <c r="N12" i="5"/>
  <c r="N75" i="9" s="1"/>
  <c r="I12" i="5"/>
  <c r="H12" i="5"/>
  <c r="H75" i="9" s="1"/>
  <c r="U42" i="4"/>
  <c r="U67" i="9" s="1"/>
  <c r="T42" i="4"/>
  <c r="T67" i="9" s="1"/>
  <c r="O42" i="4"/>
  <c r="O67" i="9" s="1"/>
  <c r="N42" i="4"/>
  <c r="N67" i="9" s="1"/>
  <c r="I42" i="4"/>
  <c r="I67" i="9" s="1"/>
  <c r="U35" i="4"/>
  <c r="U60" i="9" s="1"/>
  <c r="T35" i="4"/>
  <c r="T60" i="9" s="1"/>
  <c r="O35" i="4"/>
  <c r="O60" i="9" s="1"/>
  <c r="N35" i="4"/>
  <c r="N60" i="9" s="1"/>
  <c r="I35" i="4"/>
  <c r="I60" i="9" s="1"/>
  <c r="H35" i="4"/>
  <c r="H60" i="9" s="1"/>
  <c r="U29" i="4"/>
  <c r="U54" i="9" s="1"/>
  <c r="T29" i="4"/>
  <c r="T54" i="9" s="1"/>
  <c r="O29" i="4"/>
  <c r="O54" i="9" s="1"/>
  <c r="N29" i="4"/>
  <c r="I29" i="4"/>
  <c r="U21" i="4"/>
  <c r="U46" i="9" s="1"/>
  <c r="T21" i="4"/>
  <c r="T46" i="9" s="1"/>
  <c r="O21" i="4"/>
  <c r="O46" i="9" s="1"/>
  <c r="N21" i="4"/>
  <c r="N46" i="9" s="1"/>
  <c r="I21" i="4"/>
  <c r="I46" i="9" s="1"/>
  <c r="U30" i="2"/>
  <c r="U30" i="9" s="1"/>
  <c r="U25" i="2"/>
  <c r="U25" i="9" s="1"/>
  <c r="U20" i="2"/>
  <c r="U20" i="9" s="1"/>
  <c r="U14" i="2"/>
  <c r="U12" i="2"/>
  <c r="T30" i="2"/>
  <c r="T30" i="9" s="1"/>
  <c r="O30" i="2"/>
  <c r="O30" i="9" s="1"/>
  <c r="N30" i="2"/>
  <c r="N30" i="9" s="1"/>
  <c r="I30" i="2"/>
  <c r="I30" i="9" s="1"/>
  <c r="T25" i="2"/>
  <c r="T25" i="9" s="1"/>
  <c r="O25" i="2"/>
  <c r="N25" i="2"/>
  <c r="N25" i="9" s="1"/>
  <c r="T20" i="2"/>
  <c r="T20" i="9" s="1"/>
  <c r="O20" i="2"/>
  <c r="O20" i="9" s="1"/>
  <c r="N20" i="2"/>
  <c r="N20" i="9" s="1"/>
  <c r="T14" i="2"/>
  <c r="T14" i="9" s="1"/>
  <c r="O14" i="2"/>
  <c r="O14" i="9" s="1"/>
  <c r="N14" i="2"/>
  <c r="N14" i="9" s="1"/>
  <c r="I14" i="2"/>
  <c r="H14" i="2"/>
  <c r="H14" i="9" s="1"/>
  <c r="T12" i="2"/>
  <c r="T12" i="9" s="1"/>
  <c r="O12" i="2"/>
  <c r="O12" i="9" s="1"/>
  <c r="N12" i="2"/>
  <c r="N12" i="9" s="1"/>
  <c r="H12" i="2"/>
  <c r="H12" i="9" s="1"/>
  <c r="N87" i="9" l="1"/>
  <c r="P24" i="5"/>
  <c r="P87" i="9" s="1"/>
  <c r="O75" i="9"/>
  <c r="P12" i="5"/>
  <c r="P75" i="9" s="1"/>
  <c r="I89" i="9"/>
  <c r="J26" i="5"/>
  <c r="J89" i="9" s="1"/>
  <c r="I75" i="9"/>
  <c r="J12" i="5"/>
  <c r="J75" i="9" s="1"/>
  <c r="O78" i="9"/>
  <c r="P15" i="5"/>
  <c r="P78" i="9" s="1"/>
  <c r="I87" i="9"/>
  <c r="J24" i="5"/>
  <c r="J87" i="9" s="1"/>
  <c r="O89" i="9"/>
  <c r="P26" i="5"/>
  <c r="P89" i="9" s="1"/>
  <c r="I94" i="9"/>
  <c r="J31" i="5"/>
  <c r="J94" i="9" s="1"/>
  <c r="N128" i="9"/>
  <c r="P38" i="6"/>
  <c r="H78" i="9"/>
  <c r="J15" i="5"/>
  <c r="J78" i="9" s="1"/>
  <c r="N94" i="9"/>
  <c r="P31" i="5"/>
  <c r="P94" i="9" s="1"/>
  <c r="H102" i="9"/>
  <c r="J12" i="6"/>
  <c r="J102" i="9" s="1"/>
  <c r="J29" i="4"/>
  <c r="J54" i="9" s="1"/>
  <c r="V25" i="2"/>
  <c r="V25" i="9" s="1"/>
  <c r="V38" i="6"/>
  <c r="V128" i="9" s="1"/>
  <c r="P25" i="2"/>
  <c r="P25" i="9" s="1"/>
  <c r="J14" i="2"/>
  <c r="J14" i="9" s="1"/>
  <c r="V42" i="4"/>
  <c r="V67" i="9" s="1"/>
  <c r="V30" i="2"/>
  <c r="V30" i="9" s="1"/>
  <c r="P12" i="2"/>
  <c r="P12" i="9" s="1"/>
  <c r="V12" i="2"/>
  <c r="V12" i="9" s="1"/>
  <c r="V24" i="6"/>
  <c r="V114" i="9" s="1"/>
  <c r="V34" i="6"/>
  <c r="V124" i="9" s="1"/>
  <c r="P35" i="4"/>
  <c r="P60" i="9" s="1"/>
  <c r="P12" i="4"/>
  <c r="P37" i="9" s="1"/>
  <c r="P30" i="2"/>
  <c r="P30" i="9" s="1"/>
  <c r="V21" i="4"/>
  <c r="V46" i="9" s="1"/>
  <c r="V14" i="2"/>
  <c r="V14" i="9" s="1"/>
  <c r="U12" i="9"/>
  <c r="P21" i="4"/>
  <c r="P46" i="9" s="1"/>
  <c r="P29" i="4"/>
  <c r="P54" i="9" s="1"/>
  <c r="J25" i="2"/>
  <c r="J25" i="9" s="1"/>
  <c r="J20" i="2"/>
  <c r="J20" i="9" s="1"/>
  <c r="I14" i="9"/>
  <c r="J34" i="6"/>
  <c r="J124" i="9" s="1"/>
  <c r="J38" i="6"/>
  <c r="J128" i="9" s="1"/>
  <c r="P24" i="6"/>
  <c r="P114" i="9" s="1"/>
  <c r="P34" i="6"/>
  <c r="P124" i="9" s="1"/>
  <c r="I25" i="9"/>
  <c r="J12" i="4"/>
  <c r="J37" i="9" s="1"/>
  <c r="J12" i="2"/>
  <c r="J12" i="9" s="1"/>
  <c r="J35" i="4"/>
  <c r="J60" i="9" s="1"/>
  <c r="V27" i="6"/>
  <c r="V117" i="9" s="1"/>
  <c r="N54" i="9"/>
  <c r="I124" i="9"/>
  <c r="U124" i="9"/>
  <c r="V12" i="4"/>
  <c r="V37" i="9" s="1"/>
  <c r="J27" i="6"/>
  <c r="J117" i="9" s="1"/>
  <c r="P14" i="2"/>
  <c r="P14" i="9" s="1"/>
  <c r="P20" i="2"/>
  <c r="P20" i="9" s="1"/>
  <c r="P42" i="4"/>
  <c r="P67" i="9" s="1"/>
  <c r="J24" i="6"/>
  <c r="J114" i="9" s="1"/>
  <c r="P27" i="6"/>
  <c r="P117" i="9" s="1"/>
  <c r="P128" i="9"/>
  <c r="O25" i="9"/>
  <c r="J21" i="4"/>
  <c r="J46" i="9" s="1"/>
  <c r="I54" i="9"/>
  <c r="J42" i="4"/>
  <c r="J67" i="9" s="1"/>
  <c r="U14" i="9"/>
  <c r="U114" i="9"/>
  <c r="V20" i="2"/>
  <c r="V20" i="9" s="1"/>
  <c r="V29" i="4"/>
  <c r="V54" i="9" s="1"/>
  <c r="V35" i="4"/>
  <c r="V60" i="9" s="1"/>
  <c r="J30" i="2"/>
  <c r="J30" i="9" s="1"/>
</calcChain>
</file>

<file path=xl/comments1.xml><?xml version="1.0" encoding="utf-8"?>
<comments xmlns="http://schemas.openxmlformats.org/spreadsheetml/2006/main">
  <authors>
    <author>Andres Fernando Muñoz Salazar</author>
    <author>Rosa Valentina Aceros Garcia</author>
  </authors>
  <commentList>
    <comment ref="I10" authorId="0" shapeId="0">
      <text>
        <r>
          <rPr>
            <b/>
            <sz val="9"/>
            <color indexed="81"/>
            <rFont val="Tahoma"/>
            <family val="2"/>
          </rPr>
          <t>Seleccionar una calificación</t>
        </r>
      </text>
    </comment>
    <comment ref="O10" authorId="0" shapeId="0">
      <text>
        <r>
          <rPr>
            <b/>
            <sz val="9"/>
            <color indexed="81"/>
            <rFont val="Tahoma"/>
            <family val="2"/>
          </rPr>
          <t>Seleccionar una calificación</t>
        </r>
      </text>
    </comment>
    <comment ref="U10" authorId="0" shapeId="0">
      <text>
        <r>
          <rPr>
            <b/>
            <sz val="9"/>
            <color indexed="81"/>
            <rFont val="Tahoma"/>
            <family val="2"/>
          </rPr>
          <t>Seleccionar una calificación</t>
        </r>
      </text>
    </comment>
    <comment ref="B11" authorId="1" shapeId="0">
      <text>
        <r>
          <rPr>
            <b/>
            <sz val="9"/>
            <color indexed="81"/>
            <rFont val="Tahoma"/>
            <family val="2"/>
          </rPr>
          <t>Precise los objetivos que la entidad desea lograr en la vigencia y Enuncie una a una las actividades que se realizarán  al logro de cada objetivo planteado.</t>
        </r>
      </text>
    </comment>
    <comment ref="J11" authorId="0" shapeId="0">
      <text>
        <r>
          <rPr>
            <b/>
            <sz val="9"/>
            <color indexed="81"/>
            <rFont val="Tahoma"/>
            <family val="2"/>
          </rPr>
          <t>Corresponde al porcentaje establecido de la actividades cumplidas sobre el las actividades
programadas.</t>
        </r>
      </text>
    </comment>
    <comment ref="P11" authorId="0" shapeId="0">
      <text>
        <r>
          <rPr>
            <b/>
            <sz val="9"/>
            <color indexed="81"/>
            <rFont val="Tahoma"/>
            <family val="2"/>
          </rPr>
          <t>Corresponde al porcentaje establecido de la actividades cumplidas sobre el las actividades
programadas.</t>
        </r>
      </text>
    </comment>
    <comment ref="V11" authorId="0" shapeId="0">
      <text>
        <r>
          <rPr>
            <b/>
            <sz val="9"/>
            <color indexed="81"/>
            <rFont val="Tahoma"/>
            <family val="2"/>
          </rPr>
          <t>Corresponde al porcentaje establecido de la actividades cumplidas sobre el las actividades
programadas.</t>
        </r>
      </text>
    </comment>
    <comment ref="I12" authorId="0" shapeId="0">
      <text>
        <r>
          <rPr>
            <b/>
            <sz val="9"/>
            <color indexed="81"/>
            <rFont val="Tahoma"/>
            <family val="2"/>
          </rPr>
          <t>Corresponde a todo lo cumplido Fuera de los Términos establecidos</t>
        </r>
      </text>
    </comment>
    <comment ref="O12" authorId="0" shapeId="0">
      <text>
        <r>
          <rPr>
            <b/>
            <sz val="9"/>
            <color indexed="81"/>
            <rFont val="Tahoma"/>
            <family val="2"/>
          </rPr>
          <t>Corresponde a todo lo cumplido Fuera de los Términos establecidos</t>
        </r>
      </text>
    </comment>
    <comment ref="U12" authorId="0" shapeId="0">
      <text>
        <r>
          <rPr>
            <b/>
            <sz val="9"/>
            <color indexed="81"/>
            <rFont val="Tahoma"/>
            <family val="2"/>
          </rPr>
          <t>Corresponde a todo lo cumplido Fuera de los Términos establecidos</t>
        </r>
      </text>
    </comment>
    <comment ref="I13" authorId="0" shapeId="0">
      <text>
        <r>
          <rPr>
            <sz val="9"/>
            <color indexed="81"/>
            <rFont val="Tahoma"/>
            <family val="2"/>
          </rPr>
          <t>Actividad iniciada y dentro de los términos.</t>
        </r>
      </text>
    </comment>
    <comment ref="O13" authorId="0" shapeId="0">
      <text>
        <r>
          <rPr>
            <sz val="9"/>
            <color indexed="81"/>
            <rFont val="Tahoma"/>
            <family val="2"/>
          </rPr>
          <t>Actividad iniciada y dentro de los términos.</t>
        </r>
      </text>
    </comment>
    <comment ref="U13" authorId="0" shapeId="0">
      <text>
        <r>
          <rPr>
            <sz val="9"/>
            <color indexed="81"/>
            <rFont val="Tahoma"/>
            <family val="2"/>
          </rPr>
          <t>Seleccionar una calificación</t>
        </r>
      </text>
    </comment>
    <comment ref="I14" authorId="0" shapeId="0">
      <text>
        <r>
          <rPr>
            <b/>
            <sz val="9"/>
            <color indexed="81"/>
            <rFont val="Tahoma"/>
            <family val="2"/>
          </rPr>
          <t>Actividad iniciada y dentro de los términos.</t>
        </r>
      </text>
    </comment>
    <comment ref="O14" authorId="0" shapeId="0">
      <text>
        <r>
          <rPr>
            <b/>
            <sz val="9"/>
            <color indexed="81"/>
            <rFont val="Tahoma"/>
            <family val="2"/>
          </rPr>
          <t>Actividad iniciada y dentro de los términos.</t>
        </r>
      </text>
    </comment>
    <comment ref="U14" authorId="0" shapeId="0">
      <text>
        <r>
          <rPr>
            <b/>
            <sz val="9"/>
            <color indexed="81"/>
            <rFont val="Tahoma"/>
            <family val="2"/>
          </rPr>
          <t>Seleccionar una calificación</t>
        </r>
      </text>
    </comment>
    <comment ref="I15" authorId="0" shapeId="0">
      <text>
        <r>
          <rPr>
            <sz val="9"/>
            <color indexed="81"/>
            <rFont val="Tahoma"/>
            <family val="2"/>
          </rPr>
          <t>Actividad realizada totalmente y en el plazo indicado.</t>
        </r>
      </text>
    </comment>
    <comment ref="O15" authorId="0" shapeId="0">
      <text>
        <r>
          <rPr>
            <sz val="9"/>
            <color indexed="81"/>
            <rFont val="Tahoma"/>
            <family val="2"/>
          </rPr>
          <t>Actividad realizada totalmente y en el plazo indicado.</t>
        </r>
      </text>
    </comment>
    <comment ref="U15" authorId="0" shapeId="0">
      <text>
        <r>
          <rPr>
            <sz val="9"/>
            <color indexed="81"/>
            <rFont val="Tahoma"/>
            <family val="2"/>
          </rPr>
          <t>Seleccionar una calificación</t>
        </r>
      </text>
    </comment>
    <comment ref="I16" authorId="0" shapeId="0">
      <text>
        <r>
          <rPr>
            <sz val="9"/>
            <color indexed="81"/>
            <rFont val="Tahoma"/>
            <family val="2"/>
          </rPr>
          <t>Actividad realizada totalmente y en el plazo indicado.</t>
        </r>
      </text>
    </comment>
    <comment ref="O16" authorId="0" shapeId="0">
      <text>
        <r>
          <rPr>
            <sz val="9"/>
            <color indexed="81"/>
            <rFont val="Tahoma"/>
            <family val="2"/>
          </rPr>
          <t>Actividad realizada totalmente y en el plazo indicado.</t>
        </r>
      </text>
    </comment>
    <comment ref="U16" authorId="0" shapeId="0">
      <text>
        <r>
          <rPr>
            <sz val="9"/>
            <color indexed="81"/>
            <rFont val="Tahoma"/>
            <family val="2"/>
          </rPr>
          <t>Seleccionar una calificación</t>
        </r>
      </text>
    </comment>
    <comment ref="I17" authorId="0" shapeId="0">
      <text>
        <r>
          <rPr>
            <sz val="9"/>
            <color indexed="81"/>
            <rFont val="Tahoma"/>
            <family val="2"/>
          </rPr>
          <t>Actividad realizada totalmente y en el plazo indicado.</t>
        </r>
      </text>
    </comment>
    <comment ref="O17" authorId="0" shapeId="0">
      <text>
        <r>
          <rPr>
            <sz val="9"/>
            <color indexed="81"/>
            <rFont val="Tahoma"/>
            <family val="2"/>
          </rPr>
          <t>Actividad realizada totalmente y en el plazo indicado.</t>
        </r>
      </text>
    </comment>
    <comment ref="U17" authorId="0" shapeId="0">
      <text>
        <r>
          <rPr>
            <sz val="9"/>
            <color indexed="81"/>
            <rFont val="Tahoma"/>
            <family val="2"/>
          </rPr>
          <t>Seleccionar una calificación</t>
        </r>
      </text>
    </comment>
    <comment ref="I18" authorId="0" shapeId="0">
      <text>
        <r>
          <rPr>
            <sz val="9"/>
            <color indexed="81"/>
            <rFont val="Tahoma"/>
            <family val="2"/>
          </rPr>
          <t>Actividad realizada totalmente y en el plazo indicado.</t>
        </r>
      </text>
    </comment>
    <comment ref="O18" authorId="0" shapeId="0">
      <text>
        <r>
          <rPr>
            <sz val="9"/>
            <color indexed="81"/>
            <rFont val="Tahoma"/>
            <family val="2"/>
          </rPr>
          <t>Actividad iniciada y dentro de los términos.</t>
        </r>
      </text>
    </comment>
    <comment ref="U18" authorId="0" shapeId="0">
      <text>
        <r>
          <rPr>
            <sz val="9"/>
            <color indexed="81"/>
            <rFont val="Tahoma"/>
            <family val="2"/>
          </rPr>
          <t>Seleccionar una calificación</t>
        </r>
      </text>
    </comment>
    <comment ref="I19" authorId="0" shapeId="0">
      <text>
        <r>
          <rPr>
            <sz val="9"/>
            <color indexed="81"/>
            <rFont val="Tahoma"/>
            <family val="2"/>
          </rPr>
          <t>Actividad realizada totalmente y en el plazo indicado.</t>
        </r>
      </text>
    </comment>
    <comment ref="O19" authorId="0" shapeId="0">
      <text>
        <r>
          <rPr>
            <sz val="9"/>
            <color indexed="81"/>
            <rFont val="Tahoma"/>
            <family val="2"/>
          </rPr>
          <t>Actividad iniciada y dentro de los términos.</t>
        </r>
      </text>
    </comment>
    <comment ref="U19" authorId="0" shapeId="0">
      <text>
        <r>
          <rPr>
            <sz val="9"/>
            <color indexed="81"/>
            <rFont val="Tahoma"/>
            <family val="2"/>
          </rPr>
          <t>Seleccionar una calificación</t>
        </r>
      </text>
    </comment>
    <comment ref="I20" authorId="0" shapeId="0">
      <text>
        <r>
          <rPr>
            <b/>
            <sz val="9"/>
            <color indexed="81"/>
            <rFont val="Tahoma"/>
            <family val="2"/>
          </rPr>
          <t>Actividad realizada totalmente y en el plazo indicado.</t>
        </r>
      </text>
    </comment>
    <comment ref="O20" authorId="0" shapeId="0">
      <text>
        <r>
          <rPr>
            <b/>
            <sz val="9"/>
            <color indexed="81"/>
            <rFont val="Tahoma"/>
            <family val="2"/>
          </rPr>
          <t>Actividad iniciada y dentro de los términos.</t>
        </r>
      </text>
    </comment>
    <comment ref="U20" authorId="0" shapeId="0">
      <text>
        <r>
          <rPr>
            <b/>
            <sz val="9"/>
            <color indexed="81"/>
            <rFont val="Tahoma"/>
            <family val="2"/>
          </rPr>
          <t>Seleccionar una calificación</t>
        </r>
      </text>
    </comment>
    <comment ref="I21" authorId="0" shapeId="0">
      <text>
        <r>
          <rPr>
            <sz val="9"/>
            <color indexed="81"/>
            <rFont val="Tahoma"/>
            <family val="2"/>
          </rPr>
          <t>Actividad realizada totalmente y en el plazo indicado.</t>
        </r>
      </text>
    </comment>
    <comment ref="O21" authorId="0" shapeId="0">
      <text>
        <r>
          <rPr>
            <sz val="9"/>
            <color indexed="81"/>
            <rFont val="Tahoma"/>
            <family val="2"/>
          </rPr>
          <t>Actividad realizada totalmente y en el plazo indicado.</t>
        </r>
      </text>
    </comment>
    <comment ref="U21" authorId="0" shapeId="0">
      <text>
        <r>
          <rPr>
            <sz val="9"/>
            <color indexed="81"/>
            <rFont val="Tahoma"/>
            <family val="2"/>
          </rPr>
          <t>Seleccionar una calificación</t>
        </r>
      </text>
    </comment>
    <comment ref="I22" authorId="0" shapeId="0">
      <text>
        <r>
          <rPr>
            <sz val="9"/>
            <color indexed="81"/>
            <rFont val="Tahoma"/>
            <family val="2"/>
          </rPr>
          <t>Actividad realizada totalmente y en el plazo indicado.</t>
        </r>
      </text>
    </comment>
    <comment ref="O22" authorId="0" shapeId="0">
      <text>
        <r>
          <rPr>
            <sz val="9"/>
            <color indexed="81"/>
            <rFont val="Tahoma"/>
            <family val="2"/>
          </rPr>
          <t>Actividad realizada totalmente y en el plazo indicado.</t>
        </r>
      </text>
    </comment>
    <comment ref="U22" authorId="0" shapeId="0">
      <text>
        <r>
          <rPr>
            <sz val="9"/>
            <color indexed="81"/>
            <rFont val="Tahoma"/>
            <family val="2"/>
          </rPr>
          <t>Seleccionar una calificación</t>
        </r>
      </text>
    </comment>
    <comment ref="I23" authorId="0" shapeId="0">
      <text>
        <r>
          <rPr>
            <sz val="9"/>
            <color indexed="81"/>
            <rFont val="Tahoma"/>
            <family val="2"/>
          </rPr>
          <t>Actividad iniciada y dentro de los términos.</t>
        </r>
      </text>
    </comment>
    <comment ref="O23" authorId="0" shapeId="0">
      <text>
        <r>
          <rPr>
            <sz val="9"/>
            <color indexed="81"/>
            <rFont val="Tahoma"/>
            <family val="2"/>
          </rPr>
          <t>Actividad iniciada y dentro de los términos.</t>
        </r>
      </text>
    </comment>
    <comment ref="U23" authorId="0" shapeId="0">
      <text>
        <r>
          <rPr>
            <sz val="9"/>
            <color indexed="81"/>
            <rFont val="Tahoma"/>
            <family val="2"/>
          </rPr>
          <t>Seleccionar una calificación</t>
        </r>
      </text>
    </comment>
    <comment ref="I24" authorId="0" shapeId="0">
      <text>
        <r>
          <rPr>
            <sz val="9"/>
            <color indexed="81"/>
            <rFont val="Tahoma"/>
            <family val="2"/>
          </rPr>
          <t>Seleccionar una calificación</t>
        </r>
      </text>
    </comment>
    <comment ref="O24" authorId="0" shapeId="0">
      <text>
        <r>
          <rPr>
            <sz val="9"/>
            <color indexed="81"/>
            <rFont val="Tahoma"/>
            <family val="2"/>
          </rPr>
          <t>Seleccionar una calificación</t>
        </r>
      </text>
    </comment>
    <comment ref="U24" authorId="0" shapeId="0">
      <text>
        <r>
          <rPr>
            <sz val="9"/>
            <color indexed="81"/>
            <rFont val="Tahoma"/>
            <family val="2"/>
          </rPr>
          <t>Seleccionar una calificación</t>
        </r>
      </text>
    </comment>
    <comment ref="I25" authorId="0" shapeId="0">
      <text>
        <r>
          <rPr>
            <b/>
            <sz val="9"/>
            <color indexed="81"/>
            <rFont val="Tahoma"/>
            <family val="2"/>
          </rPr>
          <t>Seleccionar una calificación</t>
        </r>
      </text>
    </comment>
    <comment ref="O25" authorId="0" shapeId="0">
      <text>
        <r>
          <rPr>
            <b/>
            <sz val="9"/>
            <color indexed="81"/>
            <rFont val="Tahoma"/>
            <family val="2"/>
          </rPr>
          <t>Seleccionar una calificación</t>
        </r>
      </text>
    </comment>
    <comment ref="U25" authorId="0" shapeId="0">
      <text>
        <r>
          <rPr>
            <b/>
            <sz val="9"/>
            <color indexed="81"/>
            <rFont val="Tahoma"/>
            <family val="2"/>
          </rPr>
          <t>Seleccionar una calificación</t>
        </r>
      </text>
    </comment>
    <comment ref="I26" authorId="0" shapeId="0">
      <text>
        <r>
          <rPr>
            <sz val="9"/>
            <color indexed="81"/>
            <rFont val="Tahoma"/>
            <family val="2"/>
          </rPr>
          <t>Actividad iniciada y dentro de los términos.</t>
        </r>
      </text>
    </comment>
    <comment ref="O26" authorId="0" shapeId="0">
      <text>
        <r>
          <rPr>
            <sz val="9"/>
            <color indexed="81"/>
            <rFont val="Tahoma"/>
            <family val="2"/>
          </rPr>
          <t>Actividad iniciada y dentro de los términos.</t>
        </r>
      </text>
    </comment>
    <comment ref="U26" authorId="0" shapeId="0">
      <text>
        <r>
          <rPr>
            <sz val="9"/>
            <color indexed="81"/>
            <rFont val="Tahoma"/>
            <family val="2"/>
          </rPr>
          <t>Seleccionar una calificación</t>
        </r>
      </text>
    </comment>
    <comment ref="I27" authorId="0" shapeId="0">
      <text>
        <r>
          <rPr>
            <sz val="9"/>
            <color indexed="81"/>
            <rFont val="Tahoma"/>
            <family val="2"/>
          </rPr>
          <t>Actividad iniciada y dentro de los términos.</t>
        </r>
      </text>
    </comment>
    <comment ref="O27" authorId="0" shapeId="0">
      <text>
        <r>
          <rPr>
            <sz val="9"/>
            <color indexed="81"/>
            <rFont val="Tahoma"/>
            <family val="2"/>
          </rPr>
          <t>Actividad iniciada y dentro de los términos.</t>
        </r>
      </text>
    </comment>
    <comment ref="U27" authorId="0" shapeId="0">
      <text>
        <r>
          <rPr>
            <sz val="9"/>
            <color indexed="81"/>
            <rFont val="Tahoma"/>
            <family val="2"/>
          </rPr>
          <t>Seleccionar una calificación</t>
        </r>
      </text>
    </comment>
    <comment ref="I28" authorId="0" shapeId="0">
      <text>
        <r>
          <rPr>
            <sz val="9"/>
            <color indexed="81"/>
            <rFont val="Tahoma"/>
            <family val="2"/>
          </rPr>
          <t>Actividad iniciada y dentro de los términos.</t>
        </r>
      </text>
    </comment>
    <comment ref="O28" authorId="0" shapeId="0">
      <text>
        <r>
          <rPr>
            <sz val="9"/>
            <color indexed="81"/>
            <rFont val="Tahoma"/>
            <family val="2"/>
          </rPr>
          <t>Actividad iniciada y dentro de los términos.</t>
        </r>
      </text>
    </comment>
    <comment ref="U28" authorId="0" shapeId="0">
      <text>
        <r>
          <rPr>
            <sz val="9"/>
            <color indexed="81"/>
            <rFont val="Tahoma"/>
            <family val="2"/>
          </rPr>
          <t>Seleccionar una calificación</t>
        </r>
      </text>
    </comment>
    <comment ref="I29" authorId="0" shapeId="0">
      <text>
        <r>
          <rPr>
            <sz val="9"/>
            <color indexed="81"/>
            <rFont val="Tahoma"/>
            <family val="2"/>
          </rPr>
          <t>Actividad no realizada y dentro de los términos.</t>
        </r>
      </text>
    </comment>
    <comment ref="O29" authorId="0" shapeId="0">
      <text>
        <r>
          <rPr>
            <sz val="9"/>
            <color indexed="81"/>
            <rFont val="Tahoma"/>
            <family val="2"/>
          </rPr>
          <t>Actividad iniciada y dentro de los términos.</t>
        </r>
      </text>
    </comment>
    <comment ref="U29" authorId="0" shapeId="0">
      <text>
        <r>
          <rPr>
            <sz val="9"/>
            <color indexed="81"/>
            <rFont val="Tahoma"/>
            <family val="2"/>
          </rPr>
          <t>Seleccionar una calificación</t>
        </r>
      </text>
    </comment>
    <comment ref="I30" authorId="0" shapeId="0">
      <text>
        <r>
          <rPr>
            <b/>
            <sz val="9"/>
            <color indexed="81"/>
            <rFont val="Tahoma"/>
            <family val="2"/>
          </rPr>
          <t>Actividad no realizada y dentro de los términos.</t>
        </r>
      </text>
    </comment>
    <comment ref="O30" authorId="0" shapeId="0">
      <text>
        <r>
          <rPr>
            <b/>
            <sz val="9"/>
            <color indexed="81"/>
            <rFont val="Tahoma"/>
            <family val="2"/>
          </rPr>
          <t>Actividad iniciada y dentro de los términos.</t>
        </r>
      </text>
    </comment>
    <comment ref="U30" authorId="0" shapeId="0">
      <text>
        <r>
          <rPr>
            <b/>
            <sz val="9"/>
            <color indexed="81"/>
            <rFont val="Tahoma"/>
            <family val="2"/>
          </rPr>
          <t>Seleccionar una calificación</t>
        </r>
      </text>
    </comment>
    <comment ref="I31" authorId="0" shapeId="0">
      <text>
        <r>
          <rPr>
            <sz val="9"/>
            <color indexed="81"/>
            <rFont val="Tahoma"/>
            <family val="2"/>
          </rPr>
          <t>Actividad realizada totalmente y en el plazo indicado.</t>
        </r>
      </text>
    </comment>
    <comment ref="O31" authorId="0" shapeId="0">
      <text>
        <r>
          <rPr>
            <sz val="9"/>
            <color indexed="81"/>
            <rFont val="Tahoma"/>
            <family val="2"/>
          </rPr>
          <t>Actividad realizada totalmente y en el plazo indicado.</t>
        </r>
      </text>
    </comment>
    <comment ref="U31" authorId="0" shapeId="0">
      <text>
        <r>
          <rPr>
            <sz val="9"/>
            <color indexed="81"/>
            <rFont val="Tahoma"/>
            <family val="2"/>
          </rPr>
          <t>Seleccionar una calificación</t>
        </r>
      </text>
    </comment>
    <comment ref="I32" authorId="0" shapeId="0">
      <text>
        <r>
          <rPr>
            <sz val="9"/>
            <color indexed="81"/>
            <rFont val="Tahoma"/>
            <family val="2"/>
          </rPr>
          <t>Actividad realizada totalmente y en el plazo indicado.</t>
        </r>
      </text>
    </comment>
    <comment ref="O32" authorId="0" shapeId="0">
      <text>
        <r>
          <rPr>
            <sz val="9"/>
            <color indexed="81"/>
            <rFont val="Tahoma"/>
            <family val="2"/>
          </rPr>
          <t>Actividad realizada totalmente y en el plazo indicado.</t>
        </r>
      </text>
    </comment>
    <comment ref="U32" authorId="0" shapeId="0">
      <text>
        <r>
          <rPr>
            <sz val="9"/>
            <color indexed="81"/>
            <rFont val="Tahoma"/>
            <family val="2"/>
          </rPr>
          <t>Seleccionar una calificación</t>
        </r>
      </text>
    </comment>
    <comment ref="I33" authorId="0" shapeId="0">
      <text>
        <r>
          <rPr>
            <sz val="9"/>
            <color indexed="81"/>
            <rFont val="Tahoma"/>
            <family val="2"/>
          </rPr>
          <t>Actividad realizada totalmente y en el plazo indicado.</t>
        </r>
      </text>
    </comment>
    <comment ref="O33" authorId="0" shapeId="0">
      <text>
        <r>
          <rPr>
            <sz val="9"/>
            <color indexed="81"/>
            <rFont val="Tahoma"/>
            <family val="2"/>
          </rPr>
          <t>Actividad realizada totalmente y en el plazo indicado.</t>
        </r>
      </text>
    </comment>
    <comment ref="U33" authorId="0" shapeId="0">
      <text>
        <r>
          <rPr>
            <sz val="9"/>
            <color indexed="81"/>
            <rFont val="Tahoma"/>
            <family val="2"/>
          </rPr>
          <t>Seleccionar una calificación</t>
        </r>
      </text>
    </comment>
  </commentList>
</comments>
</file>

<file path=xl/comments2.xml><?xml version="1.0" encoding="utf-8"?>
<comments xmlns="http://schemas.openxmlformats.org/spreadsheetml/2006/main">
  <authors>
    <author>Rosa Valentina Aceros Garcia</author>
    <author>Andres Fernando Muñoz Salazar</author>
  </authors>
  <commentList>
    <comment ref="B11" authorId="0" shapeId="0">
      <text>
        <r>
          <rPr>
            <b/>
            <sz val="9"/>
            <color indexed="81"/>
            <rFont val="Tahoma"/>
            <family val="2"/>
          </rPr>
          <t>Precise los objetivos que la entidad desea lograr en la vigencia y Enuncie una a una las actividades que se realizarán  al logro de cada objetivo planteado.</t>
        </r>
      </text>
    </comment>
    <comment ref="J11" authorId="1" shapeId="0">
      <text>
        <r>
          <rPr>
            <b/>
            <sz val="9"/>
            <color indexed="81"/>
            <rFont val="Tahoma"/>
            <family val="2"/>
          </rPr>
          <t>Corresponde al porcentaje establecido de la actividades cumplidas sobre el las actividades
programadas.</t>
        </r>
      </text>
    </comment>
    <comment ref="P11" authorId="1" shapeId="0">
      <text>
        <r>
          <rPr>
            <b/>
            <sz val="9"/>
            <color indexed="81"/>
            <rFont val="Tahoma"/>
            <family val="2"/>
          </rPr>
          <t>Corresponde al porcentaje establecido de la actividades cumplidas sobre el las actividades
programadas.</t>
        </r>
      </text>
    </comment>
    <comment ref="V11" authorId="1" shapeId="0">
      <text>
        <r>
          <rPr>
            <b/>
            <sz val="9"/>
            <color indexed="81"/>
            <rFont val="Tahoma"/>
            <family val="2"/>
          </rPr>
          <t>Corresponde al porcentaje establecido de la actividades cumplidas sobre el las actividades
programadas.</t>
        </r>
      </text>
    </comment>
    <comment ref="I12" authorId="1" shapeId="0">
      <text/>
    </comment>
    <comment ref="O12" authorId="1" shapeId="0">
      <text/>
    </comment>
    <comment ref="U12" authorId="1" shapeId="0">
      <text/>
    </comment>
    <comment ref="I13" authorId="1" shapeId="0">
      <text>
        <r>
          <rPr>
            <sz val="9"/>
            <color indexed="81"/>
            <rFont val="Tahoma"/>
            <family val="2"/>
          </rPr>
          <t>Actividad iniciada y dentro de los términos.</t>
        </r>
      </text>
    </comment>
    <comment ref="O13" authorId="1" shapeId="0">
      <text>
        <r>
          <rPr>
            <sz val="9"/>
            <color indexed="81"/>
            <rFont val="Tahoma"/>
            <family val="2"/>
          </rPr>
          <t>Actividad iniciada y dentro de los términos.</t>
        </r>
      </text>
    </comment>
    <comment ref="U13" authorId="1" shapeId="0">
      <text>
        <r>
          <rPr>
            <sz val="9"/>
            <color indexed="81"/>
            <rFont val="Tahoma"/>
            <family val="2"/>
          </rPr>
          <t>Seleccionar una calificación</t>
        </r>
      </text>
    </comment>
    <comment ref="I14" authorId="1" shapeId="0">
      <text>
        <r>
          <rPr>
            <sz val="9"/>
            <color indexed="81"/>
            <rFont val="Tahoma"/>
            <family val="2"/>
          </rPr>
          <t>Actividad iniciada y dentro de los términos.</t>
        </r>
      </text>
    </comment>
    <comment ref="O14" authorId="1" shapeId="0">
      <text>
        <r>
          <rPr>
            <sz val="9"/>
            <color indexed="81"/>
            <rFont val="Tahoma"/>
            <family val="2"/>
          </rPr>
          <t>Actividad iniciada y dentro de los términos.</t>
        </r>
      </text>
    </comment>
    <comment ref="U14" authorId="1" shapeId="0">
      <text>
        <r>
          <rPr>
            <sz val="9"/>
            <color indexed="81"/>
            <rFont val="Tahoma"/>
            <family val="2"/>
          </rPr>
          <t>Seleccionar una calificación</t>
        </r>
      </text>
    </comment>
    <comment ref="I15" authorId="1" shapeId="0">
      <text>
        <r>
          <rPr>
            <sz val="9"/>
            <color indexed="81"/>
            <rFont val="Tahoma"/>
            <family val="2"/>
          </rPr>
          <t>Actividad realizada totalmente y en el plazo indicado.</t>
        </r>
      </text>
    </comment>
    <comment ref="O15" authorId="1" shapeId="0">
      <text>
        <r>
          <rPr>
            <sz val="9"/>
            <color indexed="81"/>
            <rFont val="Tahoma"/>
            <family val="2"/>
          </rPr>
          <t>Actividad realizada totalmente y en el plazo indicado.</t>
        </r>
      </text>
    </comment>
    <comment ref="U15" authorId="1" shapeId="0">
      <text>
        <r>
          <rPr>
            <sz val="9"/>
            <color indexed="81"/>
            <rFont val="Tahoma"/>
            <family val="2"/>
          </rPr>
          <t>Seleccionar una calificación</t>
        </r>
      </text>
    </comment>
    <comment ref="I16" authorId="1" shapeId="0">
      <text>
        <r>
          <rPr>
            <sz val="9"/>
            <color indexed="81"/>
            <rFont val="Tahoma"/>
            <family val="2"/>
          </rPr>
          <t>Actividad realizada totalmente y en el plazo indicado.</t>
        </r>
      </text>
    </comment>
    <comment ref="O16" authorId="1" shapeId="0">
      <text>
        <r>
          <rPr>
            <sz val="9"/>
            <color indexed="81"/>
            <rFont val="Tahoma"/>
            <family val="2"/>
          </rPr>
          <t>Actividad realizada totalmente y en el plazo indicado.</t>
        </r>
      </text>
    </comment>
    <comment ref="U16" authorId="1" shapeId="0">
      <text>
        <r>
          <rPr>
            <sz val="9"/>
            <color indexed="81"/>
            <rFont val="Tahoma"/>
            <family val="2"/>
          </rPr>
          <t>Seleccionar una calificación</t>
        </r>
      </text>
    </comment>
    <comment ref="I17" authorId="1" shapeId="0">
      <text>
        <r>
          <rPr>
            <sz val="9"/>
            <color indexed="81"/>
            <rFont val="Tahoma"/>
            <family val="2"/>
          </rPr>
          <t>Actividad realizada totalmente y en el plazo indicado.</t>
        </r>
      </text>
    </comment>
    <comment ref="O17" authorId="1" shapeId="0">
      <text>
        <r>
          <rPr>
            <sz val="9"/>
            <color indexed="81"/>
            <rFont val="Tahoma"/>
            <family val="2"/>
          </rPr>
          <t>Actividad realizada totalmente y en el plazo indicado.</t>
        </r>
      </text>
    </comment>
    <comment ref="U17" authorId="1" shapeId="0">
      <text>
        <r>
          <rPr>
            <sz val="9"/>
            <color indexed="81"/>
            <rFont val="Tahoma"/>
            <family val="2"/>
          </rPr>
          <t>Seleccionar una calificación</t>
        </r>
      </text>
    </comment>
    <comment ref="I18" authorId="1" shapeId="0">
      <text>
        <r>
          <rPr>
            <sz val="9"/>
            <color indexed="81"/>
            <rFont val="Tahoma"/>
            <family val="2"/>
          </rPr>
          <t>Actividad realizada totalmente y en el plazo indicado.</t>
        </r>
      </text>
    </comment>
    <comment ref="O18" authorId="1" shapeId="0">
      <text>
        <r>
          <rPr>
            <sz val="9"/>
            <color indexed="81"/>
            <rFont val="Tahoma"/>
            <family val="2"/>
          </rPr>
          <t>Actividad iniciada y dentro de los términos.</t>
        </r>
      </text>
    </comment>
    <comment ref="U18" authorId="1" shapeId="0">
      <text>
        <r>
          <rPr>
            <sz val="9"/>
            <color indexed="81"/>
            <rFont val="Tahoma"/>
            <family val="2"/>
          </rPr>
          <t>Seleccionar una calificación</t>
        </r>
      </text>
    </comment>
    <comment ref="I19" authorId="1" shapeId="0">
      <text>
        <r>
          <rPr>
            <sz val="9"/>
            <color indexed="81"/>
            <rFont val="Tahoma"/>
            <family val="2"/>
          </rPr>
          <t>Actividad realizada totalmente y en el plazo indicado.</t>
        </r>
      </text>
    </comment>
    <comment ref="O19" authorId="1" shapeId="0">
      <text>
        <r>
          <rPr>
            <sz val="9"/>
            <color indexed="81"/>
            <rFont val="Tahoma"/>
            <family val="2"/>
          </rPr>
          <t>Actividad iniciada y dentro de los términos.</t>
        </r>
      </text>
    </comment>
    <comment ref="U19" authorId="1" shapeId="0">
      <text>
        <r>
          <rPr>
            <sz val="9"/>
            <color indexed="81"/>
            <rFont val="Tahoma"/>
            <family val="2"/>
          </rPr>
          <t>Seleccionar una calificación</t>
        </r>
      </text>
    </comment>
    <comment ref="I20" authorId="1" shapeId="0">
      <text>
        <r>
          <rPr>
            <sz val="9"/>
            <color indexed="81"/>
            <rFont val="Tahoma"/>
            <family val="2"/>
          </rPr>
          <t>Actividad realizada totalmente y en el plazo indicado.</t>
        </r>
      </text>
    </comment>
    <comment ref="O20" authorId="1" shapeId="0">
      <text>
        <r>
          <rPr>
            <sz val="9"/>
            <color indexed="81"/>
            <rFont val="Tahoma"/>
            <family val="2"/>
          </rPr>
          <t>Actividad iniciada y dentro de los términos.</t>
        </r>
      </text>
    </comment>
    <comment ref="U20" authorId="1" shapeId="0">
      <text>
        <r>
          <rPr>
            <sz val="9"/>
            <color indexed="81"/>
            <rFont val="Tahoma"/>
            <family val="2"/>
          </rPr>
          <t>Seleccionar una calificación</t>
        </r>
      </text>
    </comment>
    <comment ref="I21" authorId="1" shapeId="0">
      <text>
        <r>
          <rPr>
            <sz val="9"/>
            <color indexed="81"/>
            <rFont val="Tahoma"/>
            <family val="2"/>
          </rPr>
          <t>Actividad realizada totalmente y en el plazo indicado.</t>
        </r>
      </text>
    </comment>
    <comment ref="O21" authorId="1" shapeId="0">
      <text>
        <r>
          <rPr>
            <sz val="9"/>
            <color indexed="81"/>
            <rFont val="Tahoma"/>
            <family val="2"/>
          </rPr>
          <t>Actividad realizada totalmente y en el plazo indicado.</t>
        </r>
      </text>
    </comment>
    <comment ref="U21" authorId="1" shapeId="0">
      <text>
        <r>
          <rPr>
            <sz val="9"/>
            <color indexed="81"/>
            <rFont val="Tahoma"/>
            <family val="2"/>
          </rPr>
          <t>Seleccionar una calificación</t>
        </r>
      </text>
    </comment>
    <comment ref="I22" authorId="1" shapeId="0">
      <text>
        <r>
          <rPr>
            <sz val="9"/>
            <color indexed="81"/>
            <rFont val="Tahoma"/>
            <family val="2"/>
          </rPr>
          <t>Actividad realizada totalmente y en el plazo indicado.</t>
        </r>
      </text>
    </comment>
    <comment ref="O22" authorId="1" shapeId="0">
      <text>
        <r>
          <rPr>
            <sz val="9"/>
            <color indexed="81"/>
            <rFont val="Tahoma"/>
            <family val="2"/>
          </rPr>
          <t>Actividad realizada totalmente y en el plazo indicado.</t>
        </r>
      </text>
    </comment>
    <comment ref="U22" authorId="1" shapeId="0">
      <text>
        <r>
          <rPr>
            <sz val="9"/>
            <color indexed="81"/>
            <rFont val="Tahoma"/>
            <family val="2"/>
          </rPr>
          <t>Seleccionar una calificación</t>
        </r>
      </text>
    </comment>
    <comment ref="I23" authorId="1" shapeId="0">
      <text>
        <r>
          <rPr>
            <sz val="9"/>
            <color indexed="81"/>
            <rFont val="Tahoma"/>
            <family val="2"/>
          </rPr>
          <t>Actividad iniciada y dentro de los términos.</t>
        </r>
      </text>
    </comment>
    <comment ref="O23" authorId="1" shapeId="0">
      <text>
        <r>
          <rPr>
            <sz val="9"/>
            <color indexed="81"/>
            <rFont val="Tahoma"/>
            <family val="2"/>
          </rPr>
          <t>Actividad iniciada y dentro de los términos.</t>
        </r>
      </text>
    </comment>
    <comment ref="U23" authorId="1" shapeId="0">
      <text>
        <r>
          <rPr>
            <sz val="9"/>
            <color indexed="81"/>
            <rFont val="Tahoma"/>
            <family val="2"/>
          </rPr>
          <t>Seleccionar una calificación</t>
        </r>
      </text>
    </comment>
    <comment ref="I24" authorId="1" shapeId="0">
      <text>
        <r>
          <rPr>
            <sz val="9"/>
            <color indexed="81"/>
            <rFont val="Tahoma"/>
            <family val="2"/>
          </rPr>
          <t>Seleccionar una calificación</t>
        </r>
      </text>
    </comment>
    <comment ref="O24" authorId="1" shapeId="0">
      <text>
        <r>
          <rPr>
            <sz val="9"/>
            <color indexed="81"/>
            <rFont val="Tahoma"/>
            <family val="2"/>
          </rPr>
          <t>Seleccionar una calificación</t>
        </r>
      </text>
    </comment>
    <comment ref="U24" authorId="1" shapeId="0">
      <text>
        <r>
          <rPr>
            <sz val="9"/>
            <color indexed="81"/>
            <rFont val="Tahoma"/>
            <family val="2"/>
          </rPr>
          <t>Seleccionar una calificación</t>
        </r>
      </text>
    </comment>
    <comment ref="I25" authorId="1" shapeId="0">
      <text>
        <r>
          <rPr>
            <sz val="9"/>
            <color indexed="81"/>
            <rFont val="Tahoma"/>
            <family val="2"/>
          </rPr>
          <t>Seleccionar una calificación</t>
        </r>
      </text>
    </comment>
    <comment ref="O25" authorId="1" shapeId="0">
      <text>
        <r>
          <rPr>
            <sz val="9"/>
            <color indexed="81"/>
            <rFont val="Tahoma"/>
            <family val="2"/>
          </rPr>
          <t>Seleccionar una calificación</t>
        </r>
      </text>
    </comment>
    <comment ref="U25" authorId="1" shapeId="0">
      <text>
        <r>
          <rPr>
            <sz val="9"/>
            <color indexed="81"/>
            <rFont val="Tahoma"/>
            <family val="2"/>
          </rPr>
          <t>Seleccionar una calificación</t>
        </r>
      </text>
    </comment>
    <comment ref="I26" authorId="1" shapeId="0">
      <text>
        <r>
          <rPr>
            <sz val="9"/>
            <color indexed="81"/>
            <rFont val="Tahoma"/>
            <family val="2"/>
          </rPr>
          <t>Actividad iniciada y dentro de los términos.</t>
        </r>
      </text>
    </comment>
    <comment ref="O26" authorId="1" shapeId="0">
      <text>
        <r>
          <rPr>
            <sz val="9"/>
            <color indexed="81"/>
            <rFont val="Tahoma"/>
            <family val="2"/>
          </rPr>
          <t>Actividad iniciada y dentro de los términos.</t>
        </r>
      </text>
    </comment>
    <comment ref="U26" authorId="1" shapeId="0">
      <text>
        <r>
          <rPr>
            <sz val="9"/>
            <color indexed="81"/>
            <rFont val="Tahoma"/>
            <family val="2"/>
          </rPr>
          <t>Seleccionar una calificación</t>
        </r>
      </text>
    </comment>
    <comment ref="I27" authorId="1" shapeId="0">
      <text>
        <r>
          <rPr>
            <sz val="9"/>
            <color indexed="81"/>
            <rFont val="Tahoma"/>
            <family val="2"/>
          </rPr>
          <t>Actividad iniciada y dentro de los términos.</t>
        </r>
      </text>
    </comment>
    <comment ref="O27" authorId="1" shapeId="0">
      <text>
        <r>
          <rPr>
            <sz val="9"/>
            <color indexed="81"/>
            <rFont val="Tahoma"/>
            <family val="2"/>
          </rPr>
          <t>Actividad iniciada y dentro de los términos.</t>
        </r>
      </text>
    </comment>
    <comment ref="U27" authorId="1" shapeId="0">
      <text>
        <r>
          <rPr>
            <sz val="9"/>
            <color indexed="81"/>
            <rFont val="Tahoma"/>
            <family val="2"/>
          </rPr>
          <t>Seleccionar una calificación</t>
        </r>
      </text>
    </comment>
    <comment ref="I28" authorId="1" shapeId="0">
      <text>
        <r>
          <rPr>
            <sz val="9"/>
            <color indexed="81"/>
            <rFont val="Tahoma"/>
            <family val="2"/>
          </rPr>
          <t>Actividad iniciada y dentro de los términos.</t>
        </r>
      </text>
    </comment>
    <comment ref="O28" authorId="1" shapeId="0">
      <text>
        <r>
          <rPr>
            <sz val="9"/>
            <color indexed="81"/>
            <rFont val="Tahoma"/>
            <family val="2"/>
          </rPr>
          <t>Actividad iniciada y dentro de los términos.</t>
        </r>
      </text>
    </comment>
    <comment ref="U28" authorId="1" shapeId="0">
      <text>
        <r>
          <rPr>
            <sz val="9"/>
            <color indexed="81"/>
            <rFont val="Tahoma"/>
            <family val="2"/>
          </rPr>
          <t>Seleccionar una calificación</t>
        </r>
      </text>
    </comment>
    <comment ref="I29" authorId="1" shapeId="0">
      <text>
        <r>
          <rPr>
            <sz val="9"/>
            <color indexed="81"/>
            <rFont val="Tahoma"/>
            <family val="2"/>
          </rPr>
          <t>Actividad no realizada y dentro de los términos.</t>
        </r>
      </text>
    </comment>
    <comment ref="O29" authorId="1" shapeId="0">
      <text>
        <r>
          <rPr>
            <sz val="9"/>
            <color indexed="81"/>
            <rFont val="Tahoma"/>
            <family val="2"/>
          </rPr>
          <t>Actividad iniciada y dentro de los términos.</t>
        </r>
      </text>
    </comment>
    <comment ref="U29" authorId="1" shapeId="0">
      <text>
        <r>
          <rPr>
            <sz val="9"/>
            <color indexed="81"/>
            <rFont val="Tahoma"/>
            <family val="2"/>
          </rPr>
          <t>Seleccionar una calificación</t>
        </r>
      </text>
    </comment>
    <comment ref="I30" authorId="1" shapeId="0">
      <text>
        <r>
          <rPr>
            <sz val="9"/>
            <color indexed="81"/>
            <rFont val="Tahoma"/>
            <family val="2"/>
          </rPr>
          <t>Actividad no realizada y dentro de los términos.</t>
        </r>
      </text>
    </comment>
    <comment ref="O30" authorId="1" shapeId="0">
      <text>
        <r>
          <rPr>
            <sz val="9"/>
            <color indexed="81"/>
            <rFont val="Tahoma"/>
            <family val="2"/>
          </rPr>
          <t>Actividad iniciada y dentro de los términos.</t>
        </r>
      </text>
    </comment>
    <comment ref="U30" authorId="1" shapeId="0">
      <text>
        <r>
          <rPr>
            <sz val="9"/>
            <color indexed="81"/>
            <rFont val="Tahoma"/>
            <family val="2"/>
          </rPr>
          <t>Seleccionar una calificación</t>
        </r>
      </text>
    </comment>
    <comment ref="I31" authorId="1" shapeId="0">
      <text>
        <r>
          <rPr>
            <sz val="9"/>
            <color indexed="81"/>
            <rFont val="Tahoma"/>
            <family val="2"/>
          </rPr>
          <t>Actividad realizada totalmente y en el plazo indicado.</t>
        </r>
      </text>
    </comment>
    <comment ref="O31" authorId="1" shapeId="0">
      <text>
        <r>
          <rPr>
            <sz val="9"/>
            <color indexed="81"/>
            <rFont val="Tahoma"/>
            <family val="2"/>
          </rPr>
          <t>Actividad realizada totalmente y en el plazo indicado.</t>
        </r>
      </text>
    </comment>
    <comment ref="U31" authorId="1" shapeId="0">
      <text>
        <r>
          <rPr>
            <sz val="9"/>
            <color indexed="81"/>
            <rFont val="Tahoma"/>
            <family val="2"/>
          </rPr>
          <t>Seleccionar una calificación</t>
        </r>
      </text>
    </comment>
    <comment ref="I32" authorId="1" shapeId="0">
      <text>
        <r>
          <rPr>
            <sz val="9"/>
            <color indexed="81"/>
            <rFont val="Tahoma"/>
            <family val="2"/>
          </rPr>
          <t>Actividad realizada totalmente y en el plazo indicado.</t>
        </r>
      </text>
    </comment>
    <comment ref="O32" authorId="1" shapeId="0">
      <text>
        <r>
          <rPr>
            <sz val="9"/>
            <color indexed="81"/>
            <rFont val="Tahoma"/>
            <family val="2"/>
          </rPr>
          <t>Actividad realizada totalmente y en el plazo indicado.</t>
        </r>
      </text>
    </comment>
    <comment ref="U32" authorId="1" shapeId="0">
      <text>
        <r>
          <rPr>
            <sz val="9"/>
            <color indexed="81"/>
            <rFont val="Tahoma"/>
            <family val="2"/>
          </rPr>
          <t>Seleccionar una calificación</t>
        </r>
      </text>
    </comment>
    <comment ref="I33" authorId="1" shapeId="0">
      <text>
        <r>
          <rPr>
            <sz val="9"/>
            <color indexed="81"/>
            <rFont val="Tahoma"/>
            <family val="2"/>
          </rPr>
          <t>Actividad realizada totalmente y en el plazo indicado.</t>
        </r>
      </text>
    </comment>
    <comment ref="O33" authorId="1" shapeId="0">
      <text>
        <r>
          <rPr>
            <sz val="9"/>
            <color indexed="81"/>
            <rFont val="Tahoma"/>
            <family val="2"/>
          </rPr>
          <t>Actividad realizada totalmente y en el plazo indicado.</t>
        </r>
      </text>
    </comment>
    <comment ref="U33" authorId="1" shapeId="0">
      <text>
        <r>
          <rPr>
            <sz val="9"/>
            <color indexed="81"/>
            <rFont val="Tahoma"/>
            <family val="2"/>
          </rPr>
          <t>Seleccionar una calificación</t>
        </r>
      </text>
    </comment>
    <comment ref="I34" authorId="1" shapeId="0">
      <text>
        <r>
          <rPr>
            <sz val="9"/>
            <color indexed="81"/>
            <rFont val="Tahoma"/>
            <family val="2"/>
          </rPr>
          <t>Seleccionar una calificación</t>
        </r>
      </text>
    </comment>
    <comment ref="O34" authorId="1" shapeId="0">
      <text>
        <r>
          <rPr>
            <sz val="9"/>
            <color indexed="81"/>
            <rFont val="Tahoma"/>
            <family val="2"/>
          </rPr>
          <t>Seleccionar una calificación</t>
        </r>
      </text>
    </comment>
    <comment ref="U34" authorId="1" shapeId="0">
      <text>
        <r>
          <rPr>
            <sz val="9"/>
            <color indexed="81"/>
            <rFont val="Tahoma"/>
            <family val="2"/>
          </rPr>
          <t>Seleccionar una calificación</t>
        </r>
      </text>
    </comment>
    <comment ref="I35" authorId="1" shapeId="0">
      <text>
        <r>
          <rPr>
            <sz val="9"/>
            <color indexed="81"/>
            <rFont val="Tahoma"/>
            <family val="2"/>
          </rPr>
          <t>Seleccionar una calificación</t>
        </r>
      </text>
    </comment>
    <comment ref="O35" authorId="1" shapeId="0">
      <text>
        <r>
          <rPr>
            <sz val="9"/>
            <color indexed="81"/>
            <rFont val="Tahoma"/>
            <family val="2"/>
          </rPr>
          <t>Seleccionar una calificación</t>
        </r>
      </text>
    </comment>
    <comment ref="U35" authorId="1" shapeId="0">
      <text>
        <r>
          <rPr>
            <sz val="9"/>
            <color indexed="81"/>
            <rFont val="Tahoma"/>
            <family val="2"/>
          </rPr>
          <t>Seleccionar una calificación</t>
        </r>
      </text>
    </comment>
    <comment ref="B36" authorId="0" shapeId="0">
      <text>
        <r>
          <rPr>
            <b/>
            <sz val="9"/>
            <color indexed="81"/>
            <rFont val="Tahoma"/>
            <family val="2"/>
          </rPr>
          <t>Precise los objetivos que la entidad desea lograr en la vigencia y Enuncie una a una las actividades que se realizarán  al logro de cada objetivo planteado.</t>
        </r>
      </text>
    </comment>
    <comment ref="I36" authorId="1" shapeId="0">
      <text>
        <r>
          <rPr>
            <sz val="9"/>
            <color indexed="81"/>
            <rFont val="Tahoma"/>
            <family val="2"/>
          </rPr>
          <t>Seleccionar una calificación</t>
        </r>
      </text>
    </comment>
    <comment ref="O36" authorId="1" shapeId="0">
      <text>
        <r>
          <rPr>
            <sz val="9"/>
            <color indexed="81"/>
            <rFont val="Tahoma"/>
            <family val="2"/>
          </rPr>
          <t>Seleccionar una calificación</t>
        </r>
      </text>
    </comment>
    <comment ref="U36" authorId="1" shapeId="0">
      <text>
        <r>
          <rPr>
            <sz val="9"/>
            <color indexed="81"/>
            <rFont val="Tahoma"/>
            <family val="2"/>
          </rPr>
          <t>Seleccionar una calificación</t>
        </r>
      </text>
    </comment>
    <comment ref="I37" authorId="1" shapeId="0">
      <text>
        <r>
          <rPr>
            <sz val="9"/>
            <color indexed="81"/>
            <rFont val="Tahoma"/>
            <family val="2"/>
          </rPr>
          <t>Seleccionar una calificación</t>
        </r>
      </text>
    </comment>
    <comment ref="O37" authorId="1" shapeId="0">
      <text>
        <r>
          <rPr>
            <sz val="9"/>
            <color indexed="81"/>
            <rFont val="Tahoma"/>
            <family val="2"/>
          </rPr>
          <t>Seleccionar una calificación</t>
        </r>
      </text>
    </comment>
    <comment ref="U37" authorId="1" shapeId="0">
      <text>
        <r>
          <rPr>
            <sz val="9"/>
            <color indexed="81"/>
            <rFont val="Tahoma"/>
            <family val="2"/>
          </rPr>
          <t>Seleccionar una calificación</t>
        </r>
      </text>
    </comment>
    <comment ref="I38" authorId="1" shapeId="0">
      <text>
        <r>
          <rPr>
            <sz val="9"/>
            <color indexed="81"/>
            <rFont val="Tahoma"/>
            <family val="2"/>
          </rPr>
          <t>Actividad realizada totalmente y en el plazo indicado.</t>
        </r>
      </text>
    </comment>
    <comment ref="O38" authorId="1" shapeId="0">
      <text>
        <r>
          <rPr>
            <sz val="9"/>
            <color indexed="81"/>
            <rFont val="Tahoma"/>
            <family val="2"/>
          </rPr>
          <t>Actividad realizada totalmente y en el plazo indicado.</t>
        </r>
      </text>
    </comment>
    <comment ref="U38" authorId="1" shapeId="0">
      <text>
        <r>
          <rPr>
            <sz val="9"/>
            <color indexed="81"/>
            <rFont val="Tahoma"/>
            <family val="2"/>
          </rPr>
          <t>Seleccionar una calificación</t>
        </r>
      </text>
    </comment>
    <comment ref="I39" authorId="1" shapeId="0">
      <text>
        <r>
          <rPr>
            <sz val="9"/>
            <color indexed="81"/>
            <rFont val="Tahoma"/>
            <family val="2"/>
          </rPr>
          <t>Actividad realizada totalmente y en el plazo indicado.</t>
        </r>
      </text>
    </comment>
    <comment ref="O39" authorId="1" shapeId="0">
      <text>
        <r>
          <rPr>
            <sz val="9"/>
            <color indexed="81"/>
            <rFont val="Tahoma"/>
            <family val="2"/>
          </rPr>
          <t>Actividad realizada totalmente y en el plazo indicado.</t>
        </r>
      </text>
    </comment>
    <comment ref="U39" authorId="1" shapeId="0">
      <text>
        <r>
          <rPr>
            <sz val="9"/>
            <color indexed="81"/>
            <rFont val="Tahoma"/>
            <family val="2"/>
          </rPr>
          <t>Seleccionar una calificación</t>
        </r>
      </text>
    </comment>
    <comment ref="I40" authorId="1" shapeId="0">
      <text>
        <r>
          <rPr>
            <sz val="9"/>
            <color indexed="81"/>
            <rFont val="Tahoma"/>
            <family val="2"/>
          </rPr>
          <t>Actividad realizada totalmente y en el plazo indicado.</t>
        </r>
      </text>
    </comment>
    <comment ref="O40" authorId="1" shapeId="0">
      <text>
        <r>
          <rPr>
            <sz val="9"/>
            <color indexed="81"/>
            <rFont val="Tahoma"/>
            <family val="2"/>
          </rPr>
          <t>Actividad realizada totalmente y en el plazo indicado.</t>
        </r>
      </text>
    </comment>
    <comment ref="U40" authorId="1" shapeId="0">
      <text>
        <r>
          <rPr>
            <sz val="9"/>
            <color indexed="81"/>
            <rFont val="Tahoma"/>
            <family val="2"/>
          </rPr>
          <t>Seleccionar una calificación</t>
        </r>
      </text>
    </comment>
    <comment ref="I41" authorId="1" shapeId="0">
      <text>
        <r>
          <rPr>
            <sz val="9"/>
            <color indexed="81"/>
            <rFont val="Tahoma"/>
            <family val="2"/>
          </rPr>
          <t>Actividad realizada totalmente y en el plazo indicado.</t>
        </r>
      </text>
    </comment>
    <comment ref="O41" authorId="1" shapeId="0">
      <text>
        <r>
          <rPr>
            <sz val="9"/>
            <color indexed="81"/>
            <rFont val="Tahoma"/>
            <family val="2"/>
          </rPr>
          <t>Actividad realizada totalmente y en el plazo indicado.</t>
        </r>
      </text>
    </comment>
    <comment ref="U41" authorId="1" shapeId="0">
      <text>
        <r>
          <rPr>
            <sz val="9"/>
            <color indexed="81"/>
            <rFont val="Tahoma"/>
            <family val="2"/>
          </rPr>
          <t>Seleccionar una calificación</t>
        </r>
      </text>
    </comment>
    <comment ref="I42" authorId="1" shapeId="0">
      <text>
        <r>
          <rPr>
            <sz val="9"/>
            <color indexed="81"/>
            <rFont val="Tahoma"/>
            <family val="2"/>
          </rPr>
          <t>Actividad iniciada y dentro de los términos.</t>
        </r>
      </text>
    </comment>
    <comment ref="O42" authorId="1" shapeId="0">
      <text>
        <r>
          <rPr>
            <sz val="9"/>
            <color indexed="81"/>
            <rFont val="Tahoma"/>
            <family val="2"/>
          </rPr>
          <t>Actividad no realizada y dentro de los términos.</t>
        </r>
      </text>
    </comment>
    <comment ref="U42" authorId="1" shapeId="0">
      <text>
        <r>
          <rPr>
            <sz val="9"/>
            <color indexed="81"/>
            <rFont val="Tahoma"/>
            <family val="2"/>
          </rPr>
          <t>Seleccionar una calificación</t>
        </r>
      </text>
    </comment>
    <comment ref="I43" authorId="1" shapeId="0">
      <text>
        <r>
          <rPr>
            <sz val="9"/>
            <color indexed="81"/>
            <rFont val="Tahoma"/>
            <family val="2"/>
          </rPr>
          <t>Actividad iniciada y dentro de los términos.</t>
        </r>
      </text>
    </comment>
    <comment ref="O43" authorId="1" shapeId="0">
      <text>
        <r>
          <rPr>
            <sz val="9"/>
            <color indexed="81"/>
            <rFont val="Tahoma"/>
            <family val="2"/>
          </rPr>
          <t>Actividad iniciada y dentro de los términos.</t>
        </r>
      </text>
    </comment>
    <comment ref="U43" authorId="1" shapeId="0">
      <text>
        <r>
          <rPr>
            <sz val="9"/>
            <color indexed="81"/>
            <rFont val="Tahoma"/>
            <family val="2"/>
          </rPr>
          <t>Seleccionar una calificación</t>
        </r>
      </text>
    </comment>
    <comment ref="I44" authorId="1" shapeId="0">
      <text>
        <r>
          <rPr>
            <sz val="9"/>
            <color indexed="81"/>
            <rFont val="Tahoma"/>
            <family val="2"/>
          </rPr>
          <t>Seleccionar una calificación</t>
        </r>
      </text>
    </comment>
    <comment ref="O44" authorId="1" shapeId="0">
      <text>
        <r>
          <rPr>
            <sz val="9"/>
            <color indexed="81"/>
            <rFont val="Tahoma"/>
            <family val="2"/>
          </rPr>
          <t>Seleccionar una calificación</t>
        </r>
      </text>
    </comment>
    <comment ref="U44" authorId="1" shapeId="0">
      <text>
        <r>
          <rPr>
            <sz val="9"/>
            <color indexed="81"/>
            <rFont val="Tahoma"/>
            <family val="2"/>
          </rPr>
          <t>Seleccionar una calificación</t>
        </r>
      </text>
    </comment>
    <comment ref="I45" authorId="1" shapeId="0">
      <text>
        <r>
          <rPr>
            <sz val="9"/>
            <color indexed="81"/>
            <rFont val="Tahoma"/>
            <family val="2"/>
          </rPr>
          <t>Seleccionar una calificación</t>
        </r>
      </text>
    </comment>
    <comment ref="O45" authorId="1" shapeId="0">
      <text>
        <r>
          <rPr>
            <sz val="9"/>
            <color indexed="81"/>
            <rFont val="Tahoma"/>
            <family val="2"/>
          </rPr>
          <t>Seleccionar una calificación</t>
        </r>
      </text>
    </comment>
    <comment ref="U45" authorId="1" shapeId="0">
      <text>
        <r>
          <rPr>
            <sz val="9"/>
            <color indexed="81"/>
            <rFont val="Tahoma"/>
            <family val="2"/>
          </rPr>
          <t>Seleccionar una calificación</t>
        </r>
      </text>
    </comment>
    <comment ref="I46" authorId="1" shapeId="0">
      <text>
        <r>
          <rPr>
            <sz val="9"/>
            <color indexed="81"/>
            <rFont val="Tahoma"/>
            <family val="2"/>
          </rPr>
          <t>Seleccionar una calificación</t>
        </r>
      </text>
    </comment>
    <comment ref="O46" authorId="1" shapeId="0">
      <text>
        <r>
          <rPr>
            <sz val="9"/>
            <color indexed="81"/>
            <rFont val="Tahoma"/>
            <family val="2"/>
          </rPr>
          <t>Seleccionar una calificación</t>
        </r>
      </text>
    </comment>
    <comment ref="U46" authorId="1" shapeId="0">
      <text>
        <r>
          <rPr>
            <sz val="9"/>
            <color indexed="81"/>
            <rFont val="Tahoma"/>
            <family val="2"/>
          </rPr>
          <t>Seleccionar una calificación</t>
        </r>
      </text>
    </comment>
    <comment ref="I47" authorId="1" shapeId="0">
      <text>
        <r>
          <rPr>
            <sz val="9"/>
            <color indexed="81"/>
            <rFont val="Tahoma"/>
            <family val="2"/>
          </rPr>
          <t>Actividad iniciada y dentro de los términos.</t>
        </r>
      </text>
    </comment>
    <comment ref="O47" authorId="1" shapeId="0">
      <text>
        <r>
          <rPr>
            <sz val="9"/>
            <color indexed="81"/>
            <rFont val="Tahoma"/>
            <family val="2"/>
          </rPr>
          <t>Actividad iniciada y dentro de los términos.</t>
        </r>
      </text>
    </comment>
    <comment ref="U47" authorId="1" shapeId="0">
      <text>
        <r>
          <rPr>
            <sz val="9"/>
            <color indexed="81"/>
            <rFont val="Tahoma"/>
            <family val="2"/>
          </rPr>
          <t>Seleccionar una calificación</t>
        </r>
      </text>
    </comment>
    <comment ref="I48" authorId="1" shapeId="0">
      <text>
        <r>
          <rPr>
            <sz val="9"/>
            <color indexed="81"/>
            <rFont val="Tahoma"/>
            <family val="2"/>
          </rPr>
          <t>Actividad iniciada y dentro de los términos.</t>
        </r>
      </text>
    </comment>
    <comment ref="O48" authorId="1" shapeId="0">
      <text>
        <r>
          <rPr>
            <sz val="9"/>
            <color indexed="81"/>
            <rFont val="Tahoma"/>
            <family val="2"/>
          </rPr>
          <t>Actividad realizada totalmente y en el plazo indicado.</t>
        </r>
      </text>
    </comment>
    <comment ref="U48" authorId="1" shapeId="0">
      <text>
        <r>
          <rPr>
            <sz val="9"/>
            <color indexed="81"/>
            <rFont val="Tahoma"/>
            <family val="2"/>
          </rPr>
          <t>Seleccionar una calificación</t>
        </r>
      </text>
    </comment>
    <comment ref="I49" authorId="1" shapeId="0">
      <text>
        <r>
          <rPr>
            <sz val="9"/>
            <color indexed="81"/>
            <rFont val="Tahoma"/>
            <family val="2"/>
          </rPr>
          <t>Actividad realizada totalmente y en el plazo indicado.</t>
        </r>
      </text>
    </comment>
    <comment ref="O49" authorId="1" shapeId="0">
      <text>
        <r>
          <rPr>
            <sz val="9"/>
            <color indexed="81"/>
            <rFont val="Tahoma"/>
            <family val="2"/>
          </rPr>
          <t>Actividad realizada totalmente y en el plazo indicado.</t>
        </r>
      </text>
    </comment>
    <comment ref="U49" authorId="1" shapeId="0">
      <text>
        <r>
          <rPr>
            <sz val="9"/>
            <color indexed="81"/>
            <rFont val="Tahoma"/>
            <family val="2"/>
          </rPr>
          <t>Seleccionar una calificación</t>
        </r>
      </text>
    </comment>
    <comment ref="I50" authorId="1" shapeId="0">
      <text>
        <r>
          <rPr>
            <sz val="9"/>
            <color indexed="81"/>
            <rFont val="Tahoma"/>
            <family val="2"/>
          </rPr>
          <t>Actividad iniciada y dentro de los términos.</t>
        </r>
      </text>
    </comment>
    <comment ref="O50" authorId="1" shapeId="0">
      <text>
        <r>
          <rPr>
            <sz val="9"/>
            <color indexed="81"/>
            <rFont val="Tahoma"/>
            <family val="2"/>
          </rPr>
          <t>Actividad iniciada y dentro de los términos.</t>
        </r>
      </text>
    </comment>
    <comment ref="U50" authorId="1" shapeId="0">
      <text>
        <r>
          <rPr>
            <sz val="9"/>
            <color indexed="81"/>
            <rFont val="Tahoma"/>
            <family val="2"/>
          </rPr>
          <t>Seleccionar una calificación</t>
        </r>
      </text>
    </comment>
    <comment ref="I51" authorId="1" shapeId="0">
      <text>
        <r>
          <rPr>
            <sz val="9"/>
            <color indexed="81"/>
            <rFont val="Tahoma"/>
            <family val="2"/>
          </rPr>
          <t>Seleccionar una calificación</t>
        </r>
      </text>
    </comment>
    <comment ref="O51" authorId="1" shapeId="0">
      <text>
        <r>
          <rPr>
            <sz val="9"/>
            <color indexed="81"/>
            <rFont val="Tahoma"/>
            <family val="2"/>
          </rPr>
          <t>Seleccionar una calificación</t>
        </r>
      </text>
    </comment>
    <comment ref="U51" authorId="1" shapeId="0">
      <text>
        <r>
          <rPr>
            <sz val="9"/>
            <color indexed="81"/>
            <rFont val="Tahoma"/>
            <family val="2"/>
          </rPr>
          <t>Seleccionar una calificación</t>
        </r>
      </text>
    </comment>
    <comment ref="I52" authorId="1" shapeId="0">
      <text>
        <r>
          <rPr>
            <sz val="9"/>
            <color indexed="81"/>
            <rFont val="Tahoma"/>
            <family val="2"/>
          </rPr>
          <t>Seleccionar una calificación</t>
        </r>
      </text>
    </comment>
    <comment ref="O52" authorId="1" shapeId="0">
      <text>
        <r>
          <rPr>
            <sz val="9"/>
            <color indexed="81"/>
            <rFont val="Tahoma"/>
            <family val="2"/>
          </rPr>
          <t>Seleccionar una calificación</t>
        </r>
      </text>
    </comment>
    <comment ref="U52" authorId="1" shapeId="0">
      <text>
        <r>
          <rPr>
            <sz val="9"/>
            <color indexed="81"/>
            <rFont val="Tahoma"/>
            <family val="2"/>
          </rPr>
          <t>Seleccionar una calificación</t>
        </r>
      </text>
    </comment>
    <comment ref="I53" authorId="1" shapeId="0">
      <text>
        <r>
          <rPr>
            <sz val="9"/>
            <color indexed="81"/>
            <rFont val="Tahoma"/>
            <family val="2"/>
          </rPr>
          <t>Seleccionar una calificación</t>
        </r>
      </text>
    </comment>
    <comment ref="O53" authorId="1" shapeId="0">
      <text>
        <r>
          <rPr>
            <sz val="9"/>
            <color indexed="81"/>
            <rFont val="Tahoma"/>
            <family val="2"/>
          </rPr>
          <t>Seleccionar una calificación</t>
        </r>
      </text>
    </comment>
    <comment ref="U53" authorId="1" shapeId="0">
      <text>
        <r>
          <rPr>
            <sz val="9"/>
            <color indexed="81"/>
            <rFont val="Tahoma"/>
            <family val="2"/>
          </rPr>
          <t>Seleccionar una calificación</t>
        </r>
      </text>
    </comment>
    <comment ref="I54" authorId="1" shapeId="0">
      <text>
        <r>
          <rPr>
            <sz val="9"/>
            <color indexed="81"/>
            <rFont val="Tahoma"/>
            <family val="2"/>
          </rPr>
          <t>Seleccionar una calificación</t>
        </r>
      </text>
    </comment>
    <comment ref="O54" authorId="1" shapeId="0">
      <text>
        <r>
          <rPr>
            <sz val="9"/>
            <color indexed="81"/>
            <rFont val="Tahoma"/>
            <family val="2"/>
          </rPr>
          <t>Seleccionar una calificación</t>
        </r>
      </text>
    </comment>
    <comment ref="U54" authorId="1" shapeId="0">
      <text>
        <r>
          <rPr>
            <sz val="9"/>
            <color indexed="81"/>
            <rFont val="Tahoma"/>
            <family val="2"/>
          </rPr>
          <t>Seleccionar una calificación</t>
        </r>
      </text>
    </comment>
    <comment ref="I55" authorId="1" shapeId="0">
      <text>
        <r>
          <rPr>
            <sz val="9"/>
            <color indexed="81"/>
            <rFont val="Tahoma"/>
            <family val="2"/>
          </rPr>
          <t>Actividad realizada totalmente y en el plazo indicado.</t>
        </r>
      </text>
    </comment>
    <comment ref="O55" authorId="1" shapeId="0">
      <text>
        <r>
          <rPr>
            <sz val="9"/>
            <color indexed="81"/>
            <rFont val="Tahoma"/>
            <family val="2"/>
          </rPr>
          <t>Actividad realizada totalmente y en el plazo indicado.</t>
        </r>
      </text>
    </comment>
    <comment ref="U55" authorId="1" shapeId="0">
      <text>
        <r>
          <rPr>
            <sz val="9"/>
            <color indexed="81"/>
            <rFont val="Tahoma"/>
            <family val="2"/>
          </rPr>
          <t>Seleccionar una calificación</t>
        </r>
      </text>
    </comment>
    <comment ref="I56" authorId="1" shapeId="0">
      <text>
        <r>
          <rPr>
            <sz val="9"/>
            <color indexed="81"/>
            <rFont val="Tahoma"/>
            <family val="2"/>
          </rPr>
          <t>Actividad no realizada y dentro de los términos.</t>
        </r>
      </text>
    </comment>
    <comment ref="O56" authorId="1" shapeId="0">
      <text>
        <r>
          <rPr>
            <sz val="9"/>
            <color indexed="81"/>
            <rFont val="Tahoma"/>
            <family val="2"/>
          </rPr>
          <t>Actividad iniciada y dentro de los términos.</t>
        </r>
      </text>
    </comment>
    <comment ref="U56" authorId="1" shapeId="0">
      <text>
        <r>
          <rPr>
            <sz val="9"/>
            <color indexed="81"/>
            <rFont val="Tahoma"/>
            <family val="2"/>
          </rPr>
          <t>Seleccionar una calificación</t>
        </r>
      </text>
    </comment>
    <comment ref="I57" authorId="1" shapeId="0">
      <text>
        <r>
          <rPr>
            <sz val="9"/>
            <color indexed="81"/>
            <rFont val="Tahoma"/>
            <family val="2"/>
          </rPr>
          <t>Actividad no realizada y dentro de los términos.</t>
        </r>
      </text>
    </comment>
    <comment ref="O57" authorId="1" shapeId="0">
      <text>
        <r>
          <rPr>
            <sz val="9"/>
            <color indexed="81"/>
            <rFont val="Tahoma"/>
            <family val="2"/>
          </rPr>
          <t>Actividad realizada totalmente y en el plazo indicado.</t>
        </r>
      </text>
    </comment>
    <comment ref="U57" authorId="1" shapeId="0">
      <text>
        <r>
          <rPr>
            <sz val="9"/>
            <color indexed="81"/>
            <rFont val="Tahoma"/>
            <family val="2"/>
          </rPr>
          <t>Seleccionar una calificación</t>
        </r>
      </text>
    </comment>
    <comment ref="I58" authorId="1" shapeId="0">
      <text>
        <r>
          <rPr>
            <sz val="9"/>
            <color indexed="81"/>
            <rFont val="Tahoma"/>
            <family val="2"/>
          </rPr>
          <t>Actividad iniciada y dentro de los términos.</t>
        </r>
      </text>
    </comment>
    <comment ref="O58" authorId="1" shapeId="0">
      <text>
        <r>
          <rPr>
            <sz val="9"/>
            <color indexed="81"/>
            <rFont val="Tahoma"/>
            <family val="2"/>
          </rPr>
          <t>Actividad iniciada y dentro de los términos.</t>
        </r>
      </text>
    </comment>
    <comment ref="I59" authorId="1" shapeId="0">
      <text>
        <r>
          <rPr>
            <sz val="9"/>
            <color indexed="81"/>
            <rFont val="Tahoma"/>
            <family val="2"/>
          </rPr>
          <t>Seleccionar una calificación</t>
        </r>
      </text>
    </comment>
    <comment ref="O59" authorId="1" shapeId="0">
      <text>
        <r>
          <rPr>
            <sz val="9"/>
            <color indexed="81"/>
            <rFont val="Tahoma"/>
            <family val="2"/>
          </rPr>
          <t>Seleccionar una calificación</t>
        </r>
      </text>
    </comment>
    <comment ref="U59" authorId="1" shapeId="0">
      <text>
        <r>
          <rPr>
            <sz val="9"/>
            <color indexed="81"/>
            <rFont val="Tahoma"/>
            <family val="2"/>
          </rPr>
          <t>Seleccionar una calificación</t>
        </r>
      </text>
    </comment>
    <comment ref="I60" authorId="1" shapeId="0">
      <text>
        <r>
          <rPr>
            <sz val="9"/>
            <color indexed="81"/>
            <rFont val="Tahoma"/>
            <family val="2"/>
          </rPr>
          <t>Seleccionar una calificación</t>
        </r>
      </text>
    </comment>
    <comment ref="O60" authorId="1" shapeId="0">
      <text>
        <r>
          <rPr>
            <sz val="9"/>
            <color indexed="81"/>
            <rFont val="Tahoma"/>
            <family val="2"/>
          </rPr>
          <t>Seleccionar una calificación</t>
        </r>
      </text>
    </comment>
    <comment ref="U60" authorId="1" shapeId="0">
      <text>
        <r>
          <rPr>
            <sz val="9"/>
            <color indexed="81"/>
            <rFont val="Tahoma"/>
            <family val="2"/>
          </rPr>
          <t>Seleccionar una calificación</t>
        </r>
      </text>
    </comment>
    <comment ref="I61" authorId="1" shapeId="0">
      <text>
        <r>
          <rPr>
            <sz val="9"/>
            <color indexed="81"/>
            <rFont val="Tahoma"/>
            <family val="2"/>
          </rPr>
          <t>Seleccionar una calificación</t>
        </r>
      </text>
    </comment>
    <comment ref="O61" authorId="1" shapeId="0">
      <text>
        <r>
          <rPr>
            <sz val="9"/>
            <color indexed="81"/>
            <rFont val="Tahoma"/>
            <family val="2"/>
          </rPr>
          <t>Actividad iniciada y dentro de los términos.</t>
        </r>
      </text>
    </comment>
    <comment ref="U61" authorId="1" shapeId="0">
      <text>
        <r>
          <rPr>
            <sz val="9"/>
            <color indexed="81"/>
            <rFont val="Tahoma"/>
            <family val="2"/>
          </rPr>
          <t>Seleccionar una calificación</t>
        </r>
      </text>
    </comment>
    <comment ref="I62" authorId="1" shapeId="0">
      <text>
        <r>
          <rPr>
            <sz val="9"/>
            <color indexed="81"/>
            <rFont val="Tahoma"/>
            <family val="2"/>
          </rPr>
          <t>Actividad iniciada y dentro de los términos.</t>
        </r>
      </text>
    </comment>
    <comment ref="O62" authorId="1" shapeId="0">
      <text>
        <r>
          <rPr>
            <sz val="9"/>
            <color indexed="81"/>
            <rFont val="Tahoma"/>
            <family val="2"/>
          </rPr>
          <t>Actividad iniciada y dentro de los términos.</t>
        </r>
      </text>
    </comment>
    <comment ref="U62" authorId="1" shapeId="0">
      <text>
        <r>
          <rPr>
            <sz val="9"/>
            <color indexed="81"/>
            <rFont val="Tahoma"/>
            <family val="2"/>
          </rPr>
          <t>Seleccionar una calificación</t>
        </r>
      </text>
    </comment>
    <comment ref="I63" authorId="1" shapeId="0">
      <text>
        <r>
          <rPr>
            <sz val="9"/>
            <color indexed="81"/>
            <rFont val="Tahoma"/>
            <family val="2"/>
          </rPr>
          <t>Actividad iniciada y dentro de los términos.</t>
        </r>
      </text>
    </comment>
    <comment ref="O63" authorId="1" shapeId="0">
      <text>
        <r>
          <rPr>
            <sz val="9"/>
            <color indexed="81"/>
            <rFont val="Tahoma"/>
            <family val="2"/>
          </rPr>
          <t>Actividad no realizada y dentro de los términos.</t>
        </r>
      </text>
    </comment>
    <comment ref="U63" authorId="1" shapeId="0">
      <text>
        <r>
          <rPr>
            <sz val="9"/>
            <color indexed="81"/>
            <rFont val="Tahoma"/>
            <family val="2"/>
          </rPr>
          <t>Seleccionar una calificación</t>
        </r>
      </text>
    </comment>
    <comment ref="I64" authorId="1" shapeId="0">
      <text>
        <r>
          <rPr>
            <sz val="9"/>
            <color indexed="81"/>
            <rFont val="Tahoma"/>
            <family val="2"/>
          </rPr>
          <t>Actividad iniciada y dentro de los términos.</t>
        </r>
      </text>
    </comment>
    <comment ref="O64" authorId="1" shapeId="0">
      <text>
        <r>
          <rPr>
            <sz val="9"/>
            <color indexed="81"/>
            <rFont val="Tahoma"/>
            <family val="2"/>
          </rPr>
          <t>Actividad iniciada y dentro de los términos.</t>
        </r>
      </text>
    </comment>
    <comment ref="U64" authorId="1" shapeId="0">
      <text>
        <r>
          <rPr>
            <sz val="9"/>
            <color indexed="81"/>
            <rFont val="Tahoma"/>
            <family val="2"/>
          </rPr>
          <t>Seleccionar una calificación</t>
        </r>
      </text>
    </comment>
    <comment ref="I65" authorId="1" shapeId="0">
      <text>
        <r>
          <rPr>
            <sz val="9"/>
            <color indexed="81"/>
            <rFont val="Tahoma"/>
            <family val="2"/>
          </rPr>
          <t>Seleccionar una calificación</t>
        </r>
      </text>
    </comment>
    <comment ref="O65" authorId="1" shapeId="0">
      <text>
        <r>
          <rPr>
            <sz val="9"/>
            <color indexed="81"/>
            <rFont val="Tahoma"/>
            <family val="2"/>
          </rPr>
          <t>Seleccionar una calificación</t>
        </r>
      </text>
    </comment>
    <comment ref="U65" authorId="1" shapeId="0">
      <text>
        <r>
          <rPr>
            <sz val="9"/>
            <color indexed="81"/>
            <rFont val="Tahoma"/>
            <family val="2"/>
          </rPr>
          <t>Seleccionar una calificación</t>
        </r>
      </text>
    </comment>
    <comment ref="I66" authorId="1" shapeId="0">
      <text>
        <r>
          <rPr>
            <sz val="9"/>
            <color indexed="81"/>
            <rFont val="Tahoma"/>
            <family val="2"/>
          </rPr>
          <t>Seleccionar una calificación</t>
        </r>
      </text>
    </comment>
    <comment ref="O66" authorId="1" shapeId="0">
      <text>
        <r>
          <rPr>
            <sz val="9"/>
            <color indexed="81"/>
            <rFont val="Tahoma"/>
            <family val="2"/>
          </rPr>
          <t>Seleccionar una calificación</t>
        </r>
      </text>
    </comment>
    <comment ref="U66" authorId="1" shapeId="0">
      <text>
        <r>
          <rPr>
            <sz val="9"/>
            <color indexed="81"/>
            <rFont val="Tahoma"/>
            <family val="2"/>
          </rPr>
          <t>Seleccionar una calificación</t>
        </r>
      </text>
    </comment>
    <comment ref="I67" authorId="1" shapeId="0">
      <text>
        <r>
          <rPr>
            <sz val="9"/>
            <color indexed="81"/>
            <rFont val="Tahoma"/>
            <family val="2"/>
          </rPr>
          <t>Seleccionar una calificación</t>
        </r>
      </text>
    </comment>
    <comment ref="O67" authorId="1" shapeId="0">
      <text>
        <r>
          <rPr>
            <sz val="9"/>
            <color indexed="81"/>
            <rFont val="Tahoma"/>
            <family val="2"/>
          </rPr>
          <t>Seleccionar una calificación</t>
        </r>
      </text>
    </comment>
    <comment ref="U67" authorId="1" shapeId="0">
      <text>
        <r>
          <rPr>
            <sz val="9"/>
            <color indexed="81"/>
            <rFont val="Tahoma"/>
            <family val="2"/>
          </rPr>
          <t>Seleccionar una calificación</t>
        </r>
      </text>
    </comment>
    <comment ref="I68" authorId="1" shapeId="0">
      <text>
        <r>
          <rPr>
            <sz val="9"/>
            <color indexed="81"/>
            <rFont val="Tahoma"/>
            <family val="2"/>
          </rPr>
          <t>Actividad iniciada y dentro de los términos.</t>
        </r>
      </text>
    </comment>
    <comment ref="O68" authorId="1" shapeId="0">
      <text>
        <r>
          <rPr>
            <sz val="9"/>
            <color indexed="81"/>
            <rFont val="Tahoma"/>
            <family val="2"/>
          </rPr>
          <t>Actividad no realizada y dentro de los términos.</t>
        </r>
      </text>
    </comment>
    <comment ref="U68" authorId="1" shapeId="0">
      <text>
        <r>
          <rPr>
            <sz val="9"/>
            <color indexed="81"/>
            <rFont val="Tahoma"/>
            <family val="2"/>
          </rPr>
          <t>Seleccionar una calificación</t>
        </r>
      </text>
    </comment>
    <comment ref="I69" authorId="1" shapeId="0">
      <text>
        <r>
          <rPr>
            <sz val="9"/>
            <color indexed="81"/>
            <rFont val="Tahoma"/>
            <family val="2"/>
          </rPr>
          <t>Actividad no realizada y dentro de los términos.</t>
        </r>
      </text>
    </comment>
    <comment ref="O69" authorId="1" shapeId="0">
      <text>
        <r>
          <rPr>
            <sz val="9"/>
            <color indexed="81"/>
            <rFont val="Tahoma"/>
            <family val="2"/>
          </rPr>
          <t>Actividad no realizada y dentro de los términos.</t>
        </r>
      </text>
    </comment>
    <comment ref="U69" authorId="1" shapeId="0">
      <text>
        <r>
          <rPr>
            <sz val="9"/>
            <color indexed="81"/>
            <rFont val="Tahoma"/>
            <family val="2"/>
          </rPr>
          <t>Seleccionar una calificación</t>
        </r>
      </text>
    </comment>
    <comment ref="I70" authorId="1" shapeId="0">
      <text>
        <r>
          <rPr>
            <sz val="9"/>
            <color indexed="81"/>
            <rFont val="Tahoma"/>
            <family val="2"/>
          </rPr>
          <t>Actividad no realizada y dentro de los términos.</t>
        </r>
      </text>
    </comment>
    <comment ref="O70" authorId="1" shapeId="0">
      <text>
        <r>
          <rPr>
            <sz val="9"/>
            <color indexed="81"/>
            <rFont val="Tahoma"/>
            <family val="2"/>
          </rPr>
          <t>Actividad iniciada y dentro de los términos.</t>
        </r>
      </text>
    </comment>
    <comment ref="U70" authorId="1" shapeId="0">
      <text>
        <r>
          <rPr>
            <sz val="9"/>
            <color indexed="81"/>
            <rFont val="Tahoma"/>
            <family val="2"/>
          </rPr>
          <t>Seleccionar una calificación</t>
        </r>
      </text>
    </comment>
    <comment ref="I71" authorId="1" shapeId="0">
      <text>
        <r>
          <rPr>
            <sz val="9"/>
            <color indexed="81"/>
            <rFont val="Tahoma"/>
            <family val="2"/>
          </rPr>
          <t>Seleccionar una calificación</t>
        </r>
      </text>
    </comment>
    <comment ref="O71" authorId="1" shapeId="0">
      <text>
        <r>
          <rPr>
            <sz val="9"/>
            <color indexed="81"/>
            <rFont val="Tahoma"/>
            <family val="2"/>
          </rPr>
          <t>Seleccionar una calificación</t>
        </r>
      </text>
    </comment>
    <comment ref="U71" authorId="1" shapeId="0">
      <text>
        <r>
          <rPr>
            <sz val="9"/>
            <color indexed="81"/>
            <rFont val="Tahoma"/>
            <family val="2"/>
          </rPr>
          <t>Seleccionar una calificación</t>
        </r>
      </text>
    </comment>
    <comment ref="I72" authorId="1" shapeId="0">
      <text>
        <r>
          <rPr>
            <sz val="9"/>
            <color indexed="81"/>
            <rFont val="Tahoma"/>
            <family val="2"/>
          </rPr>
          <t>Seleccionar una calificación</t>
        </r>
      </text>
    </comment>
    <comment ref="O72" authorId="1" shapeId="0">
      <text>
        <r>
          <rPr>
            <sz val="9"/>
            <color indexed="81"/>
            <rFont val="Tahoma"/>
            <family val="2"/>
          </rPr>
          <t>Seleccionar una calificación</t>
        </r>
      </text>
    </comment>
    <comment ref="U72" authorId="1" shapeId="0">
      <text>
        <r>
          <rPr>
            <sz val="9"/>
            <color indexed="81"/>
            <rFont val="Tahoma"/>
            <family val="2"/>
          </rPr>
          <t>Seleccionar una calificación</t>
        </r>
      </text>
    </comment>
    <comment ref="I73" authorId="1" shapeId="0">
      <text>
        <r>
          <rPr>
            <sz val="9"/>
            <color indexed="81"/>
            <rFont val="Tahoma"/>
            <family val="2"/>
          </rPr>
          <t>Seleccionar una calificación</t>
        </r>
      </text>
    </comment>
    <comment ref="O73" authorId="1" shapeId="0">
      <text>
        <r>
          <rPr>
            <sz val="9"/>
            <color indexed="81"/>
            <rFont val="Tahoma"/>
            <family val="2"/>
          </rPr>
          <t>Seleccionar una calificación</t>
        </r>
      </text>
    </comment>
    <comment ref="U73" authorId="1" shapeId="0">
      <text>
        <r>
          <rPr>
            <sz val="9"/>
            <color indexed="81"/>
            <rFont val="Tahoma"/>
            <family val="2"/>
          </rPr>
          <t>Seleccionar una calificación</t>
        </r>
      </text>
    </comment>
    <comment ref="B74" authorId="0" shapeId="0">
      <text>
        <r>
          <rPr>
            <b/>
            <sz val="9"/>
            <color indexed="81"/>
            <rFont val="Tahoma"/>
            <family val="2"/>
          </rPr>
          <t>Precise los objetivos que la entidad desea lograr en la vigencia y Enuncie una a una las actividades que se realizarán  al logro de cada objetivo planteado.</t>
        </r>
      </text>
    </comment>
    <comment ref="I74" authorId="1" shapeId="0">
      <text>
        <r>
          <rPr>
            <sz val="9"/>
            <color indexed="81"/>
            <rFont val="Tahoma"/>
            <family val="2"/>
          </rPr>
          <t>Seleccionar una calificación</t>
        </r>
      </text>
    </comment>
    <comment ref="O74" authorId="1" shapeId="0">
      <text>
        <r>
          <rPr>
            <sz val="9"/>
            <color indexed="81"/>
            <rFont val="Tahoma"/>
            <family val="2"/>
          </rPr>
          <t>Seleccionar una calificación</t>
        </r>
      </text>
    </comment>
    <comment ref="U74" authorId="1" shapeId="0">
      <text>
        <r>
          <rPr>
            <sz val="9"/>
            <color indexed="81"/>
            <rFont val="Tahoma"/>
            <family val="2"/>
          </rPr>
          <t>Seleccionar una calificación</t>
        </r>
      </text>
    </comment>
    <comment ref="I75" authorId="1" shapeId="0">
      <text>
        <r>
          <rPr>
            <sz val="9"/>
            <color indexed="81"/>
            <rFont val="Tahoma"/>
            <family val="2"/>
          </rPr>
          <t>Seleccionar una calificación</t>
        </r>
      </text>
    </comment>
    <comment ref="O75" authorId="1" shapeId="0">
      <text>
        <r>
          <rPr>
            <sz val="9"/>
            <color indexed="81"/>
            <rFont val="Tahoma"/>
            <family val="2"/>
          </rPr>
          <t>Seleccionar una calificación</t>
        </r>
      </text>
    </comment>
    <comment ref="U75" authorId="1" shapeId="0">
      <text>
        <r>
          <rPr>
            <sz val="9"/>
            <color indexed="81"/>
            <rFont val="Tahoma"/>
            <family val="2"/>
          </rPr>
          <t>Seleccionar una calificación</t>
        </r>
      </text>
    </comment>
    <comment ref="I76" authorId="1" shapeId="0">
      <text>
        <r>
          <rPr>
            <sz val="9"/>
            <color indexed="81"/>
            <rFont val="Tahoma"/>
            <family val="2"/>
          </rPr>
          <t>Actividad iniciada y dentro de los términos.</t>
        </r>
      </text>
    </comment>
    <comment ref="O76" authorId="1" shapeId="0">
      <text>
        <r>
          <rPr>
            <sz val="9"/>
            <color indexed="81"/>
            <rFont val="Tahoma"/>
            <family val="2"/>
          </rPr>
          <t>Actividad iniciada y dentro de los términos.</t>
        </r>
      </text>
    </comment>
    <comment ref="U76" authorId="1" shapeId="0">
      <text>
        <r>
          <rPr>
            <sz val="9"/>
            <color indexed="81"/>
            <rFont val="Tahoma"/>
            <family val="2"/>
          </rPr>
          <t>Seleccionar una calificación</t>
        </r>
      </text>
    </comment>
    <comment ref="I77" authorId="1" shapeId="0">
      <text>
        <r>
          <rPr>
            <sz val="9"/>
            <color indexed="81"/>
            <rFont val="Tahoma"/>
            <family val="2"/>
          </rPr>
          <t>Actividad iniciada y dentro de los términos.</t>
        </r>
      </text>
    </comment>
    <comment ref="O77" authorId="1" shapeId="0">
      <text>
        <r>
          <rPr>
            <sz val="9"/>
            <color indexed="81"/>
            <rFont val="Tahoma"/>
            <family val="2"/>
          </rPr>
          <t>Actividad iniciada y dentro de los términos.</t>
        </r>
      </text>
    </comment>
    <comment ref="U77" authorId="1" shapeId="0">
      <text>
        <r>
          <rPr>
            <sz val="9"/>
            <color indexed="81"/>
            <rFont val="Tahoma"/>
            <family val="2"/>
          </rPr>
          <t>Seleccionar una calificación</t>
        </r>
      </text>
    </comment>
    <comment ref="I78" authorId="1" shapeId="0">
      <text>
        <r>
          <rPr>
            <sz val="9"/>
            <color indexed="81"/>
            <rFont val="Tahoma"/>
            <family val="2"/>
          </rPr>
          <t>Actividad iniciada y dentro de los términos.</t>
        </r>
      </text>
    </comment>
    <comment ref="O78" authorId="1" shapeId="0">
      <text>
        <r>
          <rPr>
            <sz val="9"/>
            <color indexed="81"/>
            <rFont val="Tahoma"/>
            <family val="2"/>
          </rPr>
          <t>Actividad iniciada y dentro de los términos.</t>
        </r>
      </text>
    </comment>
    <comment ref="U78" authorId="1" shapeId="0">
      <text>
        <r>
          <rPr>
            <sz val="9"/>
            <color indexed="81"/>
            <rFont val="Tahoma"/>
            <family val="2"/>
          </rPr>
          <t>Seleccionar una calificación</t>
        </r>
      </text>
    </comment>
    <comment ref="I79" authorId="1" shapeId="0">
      <text>
        <r>
          <rPr>
            <sz val="9"/>
            <color indexed="81"/>
            <rFont val="Tahoma"/>
            <family val="2"/>
          </rPr>
          <t>Actividad iniciada y dentro de los términos.</t>
        </r>
      </text>
    </comment>
    <comment ref="O79" authorId="1" shapeId="0">
      <text>
        <r>
          <rPr>
            <sz val="9"/>
            <color indexed="81"/>
            <rFont val="Tahoma"/>
            <family val="2"/>
          </rPr>
          <t>Actividad iniciada y dentro de los términos.</t>
        </r>
      </text>
    </comment>
    <comment ref="U79" authorId="1" shapeId="0">
      <text>
        <r>
          <rPr>
            <sz val="9"/>
            <color indexed="81"/>
            <rFont val="Tahoma"/>
            <family val="2"/>
          </rPr>
          <t>Seleccionar una calificación</t>
        </r>
      </text>
    </comment>
    <comment ref="I80" authorId="1" shapeId="0">
      <text>
        <r>
          <rPr>
            <sz val="9"/>
            <color indexed="81"/>
            <rFont val="Tahoma"/>
            <family val="2"/>
          </rPr>
          <t>Actividad iniciada y dentro de los términos.</t>
        </r>
      </text>
    </comment>
    <comment ref="O80" authorId="1" shapeId="0">
      <text>
        <r>
          <rPr>
            <sz val="9"/>
            <color indexed="81"/>
            <rFont val="Tahoma"/>
            <family val="2"/>
          </rPr>
          <t>Actividad realizada totalmente y en el plazo indicado.</t>
        </r>
      </text>
    </comment>
    <comment ref="U80" authorId="1" shapeId="0">
      <text>
        <r>
          <rPr>
            <sz val="9"/>
            <color indexed="81"/>
            <rFont val="Tahoma"/>
            <family val="2"/>
          </rPr>
          <t>Seleccionar una calificación</t>
        </r>
      </text>
    </comment>
    <comment ref="I81" authorId="1" shapeId="0">
      <text>
        <r>
          <rPr>
            <sz val="9"/>
            <color indexed="81"/>
            <rFont val="Tahoma"/>
            <family val="2"/>
          </rPr>
          <t>Actividad iniciada y dentro de los términos.</t>
        </r>
      </text>
    </comment>
    <comment ref="O81" authorId="1" shapeId="0">
      <text>
        <r>
          <rPr>
            <sz val="9"/>
            <color indexed="81"/>
            <rFont val="Tahoma"/>
            <family val="2"/>
          </rPr>
          <t>Actividad realizada totalmente y en el plazo indicado.</t>
        </r>
      </text>
    </comment>
    <comment ref="U81" authorId="1" shapeId="0">
      <text>
        <r>
          <rPr>
            <sz val="9"/>
            <color indexed="81"/>
            <rFont val="Tahoma"/>
            <family val="2"/>
          </rPr>
          <t>Seleccionar una calificación</t>
        </r>
      </text>
    </comment>
    <comment ref="I82" authorId="1" shapeId="0">
      <text>
        <r>
          <rPr>
            <sz val="9"/>
            <color indexed="81"/>
            <rFont val="Tahoma"/>
            <family val="2"/>
          </rPr>
          <t>Actividad no realizada ni parcial, ni totalmente en el plazo indicado.</t>
        </r>
      </text>
    </comment>
    <comment ref="O82" authorId="1" shapeId="0">
      <text>
        <r>
          <rPr>
            <sz val="9"/>
            <color indexed="81"/>
            <rFont val="Tahoma"/>
            <family val="2"/>
          </rPr>
          <t>Actividad no realizada ni parcial, ni totalmente en el plazo indicado.</t>
        </r>
      </text>
    </comment>
    <comment ref="U82" authorId="1" shapeId="0">
      <text>
        <r>
          <rPr>
            <sz val="9"/>
            <color indexed="81"/>
            <rFont val="Tahoma"/>
            <family val="2"/>
          </rPr>
          <t>Seleccionar una calificación</t>
        </r>
      </text>
    </comment>
    <comment ref="I83" authorId="1" shapeId="0">
      <text>
        <r>
          <rPr>
            <sz val="9"/>
            <color indexed="81"/>
            <rFont val="Tahoma"/>
            <family val="2"/>
          </rPr>
          <t>Seleccionar una calificación</t>
        </r>
      </text>
    </comment>
    <comment ref="O83" authorId="1" shapeId="0">
      <text>
        <r>
          <rPr>
            <sz val="9"/>
            <color indexed="81"/>
            <rFont val="Tahoma"/>
            <family val="2"/>
          </rPr>
          <t>Seleccionar una calificación</t>
        </r>
      </text>
    </comment>
    <comment ref="U83" authorId="1" shapeId="0">
      <text>
        <r>
          <rPr>
            <sz val="9"/>
            <color indexed="81"/>
            <rFont val="Tahoma"/>
            <family val="2"/>
          </rPr>
          <t>Seleccionar una calificación</t>
        </r>
      </text>
    </comment>
    <comment ref="I84" authorId="1" shapeId="0">
      <text>
        <r>
          <rPr>
            <sz val="9"/>
            <color indexed="81"/>
            <rFont val="Tahoma"/>
            <family val="2"/>
          </rPr>
          <t>Seleccionar una calificación</t>
        </r>
      </text>
    </comment>
    <comment ref="O84" authorId="1" shapeId="0">
      <text>
        <r>
          <rPr>
            <sz val="9"/>
            <color indexed="81"/>
            <rFont val="Tahoma"/>
            <family val="2"/>
          </rPr>
          <t>Seleccionar una calificación</t>
        </r>
      </text>
    </comment>
    <comment ref="U84" authorId="1" shapeId="0">
      <text>
        <r>
          <rPr>
            <sz val="9"/>
            <color indexed="81"/>
            <rFont val="Tahoma"/>
            <family val="2"/>
          </rPr>
          <t>Seleccionar una calificación</t>
        </r>
      </text>
    </comment>
    <comment ref="I85" authorId="1" shapeId="0">
      <text>
        <r>
          <rPr>
            <sz val="9"/>
            <color indexed="81"/>
            <rFont val="Tahoma"/>
            <family val="2"/>
          </rPr>
          <t>Seleccionar una calificación</t>
        </r>
      </text>
    </comment>
    <comment ref="O85" authorId="1" shapeId="0">
      <text>
        <r>
          <rPr>
            <sz val="9"/>
            <color indexed="81"/>
            <rFont val="Tahoma"/>
            <family val="2"/>
          </rPr>
          <t>Seleccionar una calificación</t>
        </r>
      </text>
    </comment>
    <comment ref="U85" authorId="1" shapeId="0">
      <text>
        <r>
          <rPr>
            <sz val="9"/>
            <color indexed="81"/>
            <rFont val="Tahoma"/>
            <family val="2"/>
          </rPr>
          <t>Seleccionar una calificación</t>
        </r>
      </text>
    </comment>
    <comment ref="I86" authorId="1" shapeId="0">
      <text>
        <r>
          <rPr>
            <sz val="9"/>
            <color indexed="81"/>
            <rFont val="Tahoma"/>
            <family val="2"/>
          </rPr>
          <t>Seleccionar una calificación</t>
        </r>
      </text>
    </comment>
    <comment ref="O86" authorId="1" shapeId="0">
      <text>
        <r>
          <rPr>
            <sz val="9"/>
            <color indexed="81"/>
            <rFont val="Tahoma"/>
            <family val="2"/>
          </rPr>
          <t>Seleccionar una calificación</t>
        </r>
      </text>
    </comment>
    <comment ref="U86" authorId="1" shapeId="0">
      <text>
        <r>
          <rPr>
            <sz val="9"/>
            <color indexed="81"/>
            <rFont val="Tahoma"/>
            <family val="2"/>
          </rPr>
          <t>Seleccionar una calificación</t>
        </r>
      </text>
    </comment>
    <comment ref="I87" authorId="1" shapeId="0">
      <text>
        <r>
          <rPr>
            <sz val="9"/>
            <color indexed="81"/>
            <rFont val="Tahoma"/>
            <family val="2"/>
          </rPr>
          <t>Seleccionar una calificación</t>
        </r>
      </text>
    </comment>
    <comment ref="O87" authorId="1" shapeId="0">
      <text>
        <r>
          <rPr>
            <sz val="9"/>
            <color indexed="81"/>
            <rFont val="Tahoma"/>
            <family val="2"/>
          </rPr>
          <t>Seleccionar una calificación</t>
        </r>
      </text>
    </comment>
    <comment ref="U87" authorId="1" shapeId="0">
      <text>
        <r>
          <rPr>
            <sz val="9"/>
            <color indexed="81"/>
            <rFont val="Tahoma"/>
            <family val="2"/>
          </rPr>
          <t>Seleccionar una calificación</t>
        </r>
      </text>
    </comment>
    <comment ref="I88" authorId="1" shapeId="0">
      <text>
        <r>
          <rPr>
            <sz val="9"/>
            <color indexed="81"/>
            <rFont val="Tahoma"/>
            <family val="2"/>
          </rPr>
          <t>Actividad iniciada y dentro de los términos.</t>
        </r>
      </text>
    </comment>
    <comment ref="O88" authorId="1" shapeId="0">
      <text>
        <r>
          <rPr>
            <sz val="9"/>
            <color indexed="81"/>
            <rFont val="Tahoma"/>
            <family val="2"/>
          </rPr>
          <t>Actividad iniciada y dentro de los términos.</t>
        </r>
      </text>
    </comment>
    <comment ref="U88" authorId="1" shapeId="0">
      <text>
        <r>
          <rPr>
            <sz val="9"/>
            <color indexed="81"/>
            <rFont val="Tahoma"/>
            <family val="2"/>
          </rPr>
          <t>Seleccionar una calificación</t>
        </r>
      </text>
    </comment>
    <comment ref="I89" authorId="1" shapeId="0">
      <text>
        <r>
          <rPr>
            <sz val="9"/>
            <color indexed="81"/>
            <rFont val="Tahoma"/>
            <family val="2"/>
          </rPr>
          <t>Actividad iniciada y dentro de los términos.</t>
        </r>
      </text>
    </comment>
    <comment ref="O89" authorId="1" shapeId="0">
      <text>
        <r>
          <rPr>
            <sz val="9"/>
            <color indexed="81"/>
            <rFont val="Tahoma"/>
            <family val="2"/>
          </rPr>
          <t>Actividad iniciada y dentro de los términos.</t>
        </r>
      </text>
    </comment>
    <comment ref="U89" authorId="1" shapeId="0">
      <text>
        <r>
          <rPr>
            <sz val="9"/>
            <color indexed="81"/>
            <rFont val="Tahoma"/>
            <family val="2"/>
          </rPr>
          <t>Seleccionar una calificación</t>
        </r>
      </text>
    </comment>
    <comment ref="I90" authorId="1" shapeId="0">
      <text>
        <r>
          <rPr>
            <sz val="9"/>
            <color indexed="81"/>
            <rFont val="Tahoma"/>
            <family val="2"/>
          </rPr>
          <t>Actividad iniciada y dentro de los términos.</t>
        </r>
      </text>
    </comment>
    <comment ref="O90" authorId="1" shapeId="0">
      <text>
        <r>
          <rPr>
            <sz val="9"/>
            <color indexed="81"/>
            <rFont val="Tahoma"/>
            <family val="2"/>
          </rPr>
          <t>Actividad iniciada y dentro de los términos.</t>
        </r>
      </text>
    </comment>
    <comment ref="U90" authorId="1" shapeId="0">
      <text>
        <r>
          <rPr>
            <sz val="9"/>
            <color indexed="81"/>
            <rFont val="Tahoma"/>
            <family val="2"/>
          </rPr>
          <t>Seleccionar una calificación</t>
        </r>
      </text>
    </comment>
    <comment ref="I91" authorId="1" shapeId="0">
      <text>
        <r>
          <rPr>
            <sz val="9"/>
            <color indexed="81"/>
            <rFont val="Tahoma"/>
            <family val="2"/>
          </rPr>
          <t>Actividad iniciada y dentro de los términos.</t>
        </r>
      </text>
    </comment>
    <comment ref="O91" authorId="1" shapeId="0">
      <text>
        <r>
          <rPr>
            <sz val="9"/>
            <color indexed="81"/>
            <rFont val="Tahoma"/>
            <family val="2"/>
          </rPr>
          <t>Actividad iniciada y dentro de los términos.</t>
        </r>
      </text>
    </comment>
    <comment ref="U91" authorId="1" shapeId="0">
      <text>
        <r>
          <rPr>
            <sz val="9"/>
            <color indexed="81"/>
            <rFont val="Tahoma"/>
            <family val="2"/>
          </rPr>
          <t>Seleccionar una calificación</t>
        </r>
      </text>
    </comment>
    <comment ref="I92" authorId="1" shapeId="0">
      <text>
        <r>
          <rPr>
            <sz val="9"/>
            <color indexed="81"/>
            <rFont val="Tahoma"/>
            <family val="2"/>
          </rPr>
          <t>Seleccionar una calificación</t>
        </r>
      </text>
    </comment>
    <comment ref="O92" authorId="1" shapeId="0">
      <text>
        <r>
          <rPr>
            <sz val="9"/>
            <color indexed="81"/>
            <rFont val="Tahoma"/>
            <family val="2"/>
          </rPr>
          <t>Seleccionar una calificación</t>
        </r>
      </text>
    </comment>
    <comment ref="U92" authorId="1" shapeId="0">
      <text>
        <r>
          <rPr>
            <sz val="9"/>
            <color indexed="81"/>
            <rFont val="Tahoma"/>
            <family val="2"/>
          </rPr>
          <t>Seleccionar una calificación</t>
        </r>
      </text>
    </comment>
    <comment ref="I93" authorId="1" shapeId="0">
      <text>
        <r>
          <rPr>
            <sz val="9"/>
            <color indexed="81"/>
            <rFont val="Tahoma"/>
            <family val="2"/>
          </rPr>
          <t>Seleccionar una calificación</t>
        </r>
      </text>
    </comment>
    <comment ref="O93" authorId="1" shapeId="0">
      <text>
        <r>
          <rPr>
            <sz val="9"/>
            <color indexed="81"/>
            <rFont val="Tahoma"/>
            <family val="2"/>
          </rPr>
          <t>Seleccionar una calificación</t>
        </r>
      </text>
    </comment>
    <comment ref="U93" authorId="1" shapeId="0">
      <text>
        <r>
          <rPr>
            <sz val="9"/>
            <color indexed="81"/>
            <rFont val="Tahoma"/>
            <family val="2"/>
          </rPr>
          <t>Seleccionar una calificación</t>
        </r>
      </text>
    </comment>
    <comment ref="I94" authorId="1" shapeId="0">
      <text>
        <r>
          <rPr>
            <sz val="9"/>
            <color indexed="81"/>
            <rFont val="Tahoma"/>
            <family val="2"/>
          </rPr>
          <t>Seleccionar una calificación</t>
        </r>
      </text>
    </comment>
    <comment ref="O94" authorId="1" shapeId="0">
      <text>
        <r>
          <rPr>
            <sz val="9"/>
            <color indexed="81"/>
            <rFont val="Tahoma"/>
            <family val="2"/>
          </rPr>
          <t>Seleccionar una calificación</t>
        </r>
      </text>
    </comment>
    <comment ref="U94" authorId="1" shapeId="0">
      <text>
        <r>
          <rPr>
            <sz val="9"/>
            <color indexed="81"/>
            <rFont val="Tahoma"/>
            <family val="2"/>
          </rPr>
          <t>Seleccionar una calificación</t>
        </r>
      </text>
    </comment>
    <comment ref="I95" authorId="1" shapeId="0">
      <text>
        <r>
          <rPr>
            <sz val="9"/>
            <color indexed="81"/>
            <rFont val="Tahoma"/>
            <family val="2"/>
          </rPr>
          <t>Actividad iniciada y dentro de los términos.</t>
        </r>
      </text>
    </comment>
    <comment ref="O95" authorId="1" shapeId="0">
      <text>
        <r>
          <rPr>
            <sz val="9"/>
            <color indexed="81"/>
            <rFont val="Tahoma"/>
            <family val="2"/>
          </rPr>
          <t>Actividad iniciada y dentro de los términos.</t>
        </r>
      </text>
    </comment>
    <comment ref="U95" authorId="1" shapeId="0">
      <text>
        <r>
          <rPr>
            <sz val="9"/>
            <color indexed="81"/>
            <rFont val="Tahoma"/>
            <family val="2"/>
          </rPr>
          <t>Seleccionar una calificación</t>
        </r>
      </text>
    </comment>
    <comment ref="I96" authorId="1" shapeId="0">
      <text>
        <r>
          <rPr>
            <sz val="9"/>
            <color indexed="81"/>
            <rFont val="Tahoma"/>
            <family val="2"/>
          </rPr>
          <t>Actividad iniciada y dentro de los términos.</t>
        </r>
      </text>
    </comment>
    <comment ref="O96" authorId="1" shapeId="0">
      <text>
        <r>
          <rPr>
            <sz val="9"/>
            <color indexed="81"/>
            <rFont val="Tahoma"/>
            <family val="2"/>
          </rPr>
          <t>Actividad iniciada y dentro de los términos.</t>
        </r>
      </text>
    </comment>
    <comment ref="U96" authorId="1" shapeId="0">
      <text>
        <r>
          <rPr>
            <sz val="9"/>
            <color indexed="81"/>
            <rFont val="Tahoma"/>
            <family val="2"/>
          </rPr>
          <t>Seleccionar una calificación</t>
        </r>
      </text>
    </comment>
    <comment ref="I97" authorId="1" shapeId="0">
      <text>
        <r>
          <rPr>
            <sz val="9"/>
            <color indexed="81"/>
            <rFont val="Tahoma"/>
            <family val="2"/>
          </rPr>
          <t>Actividad iniciada y dentro de los términos.</t>
        </r>
      </text>
    </comment>
    <comment ref="O97" authorId="1" shapeId="0">
      <text>
        <r>
          <rPr>
            <sz val="9"/>
            <color indexed="81"/>
            <rFont val="Tahoma"/>
            <family val="2"/>
          </rPr>
          <t>Actividad realizada totalmente y en el plazo indicado.</t>
        </r>
      </text>
    </comment>
    <comment ref="U97" authorId="1" shapeId="0">
      <text>
        <r>
          <rPr>
            <sz val="9"/>
            <color indexed="81"/>
            <rFont val="Tahoma"/>
            <family val="2"/>
          </rPr>
          <t>Seleccionar una calificación</t>
        </r>
      </text>
    </comment>
    <comment ref="I98" authorId="1" shapeId="0">
      <text>
        <r>
          <rPr>
            <sz val="9"/>
            <color indexed="81"/>
            <rFont val="Tahoma"/>
            <family val="2"/>
          </rPr>
          <t>Actividad iniciada y dentro de los términos.</t>
        </r>
      </text>
    </comment>
    <comment ref="O98" authorId="1" shapeId="0">
      <text>
        <r>
          <rPr>
            <sz val="9"/>
            <color indexed="81"/>
            <rFont val="Tahoma"/>
            <family val="2"/>
          </rPr>
          <t>Actividad realizada totalmente y en el plazo indicado.</t>
        </r>
      </text>
    </comment>
    <comment ref="U98" authorId="1" shapeId="0">
      <text>
        <r>
          <rPr>
            <sz val="9"/>
            <color indexed="81"/>
            <rFont val="Tahoma"/>
            <family val="2"/>
          </rPr>
          <t>Seleccionar una calificación</t>
        </r>
      </text>
    </comment>
    <comment ref="I99" authorId="1" shapeId="0">
      <text>
        <r>
          <rPr>
            <sz val="9"/>
            <color indexed="81"/>
            <rFont val="Tahoma"/>
            <family val="2"/>
          </rPr>
          <t>Seleccionar una calificación</t>
        </r>
      </text>
    </comment>
    <comment ref="O99" authorId="1" shapeId="0">
      <text>
        <r>
          <rPr>
            <sz val="9"/>
            <color indexed="81"/>
            <rFont val="Tahoma"/>
            <family val="2"/>
          </rPr>
          <t>Seleccionar una calificación</t>
        </r>
      </text>
    </comment>
    <comment ref="U99" authorId="1" shapeId="0">
      <text>
        <r>
          <rPr>
            <sz val="9"/>
            <color indexed="81"/>
            <rFont val="Tahoma"/>
            <family val="2"/>
          </rPr>
          <t>Seleccionar una calificación</t>
        </r>
      </text>
    </comment>
    <comment ref="I100" authorId="1" shapeId="0">
      <text>
        <r>
          <rPr>
            <sz val="9"/>
            <color indexed="81"/>
            <rFont val="Tahoma"/>
            <family val="2"/>
          </rPr>
          <t>Seleccionar una calificación</t>
        </r>
      </text>
    </comment>
    <comment ref="O100" authorId="1" shapeId="0">
      <text>
        <r>
          <rPr>
            <sz val="9"/>
            <color indexed="81"/>
            <rFont val="Tahoma"/>
            <family val="2"/>
          </rPr>
          <t>Seleccionar una calificación</t>
        </r>
      </text>
    </comment>
    <comment ref="U100" authorId="1" shapeId="0">
      <text>
        <r>
          <rPr>
            <sz val="9"/>
            <color indexed="81"/>
            <rFont val="Tahoma"/>
            <family val="2"/>
          </rPr>
          <t>Seleccionar una calificación</t>
        </r>
      </text>
    </comment>
    <comment ref="B101" authorId="0" shapeId="0">
      <text>
        <r>
          <rPr>
            <b/>
            <sz val="9"/>
            <color indexed="81"/>
            <rFont val="Tahoma"/>
            <family val="2"/>
          </rPr>
          <t>Precise los objetivos que la entidad desea lograr en la vigencia y Enuncie una a una las actividades que se realizarán  al logro de cada objetivo planteado.</t>
        </r>
      </text>
    </comment>
    <comment ref="I101" authorId="1" shapeId="0">
      <text>
        <r>
          <rPr>
            <sz val="9"/>
            <color indexed="81"/>
            <rFont val="Tahoma"/>
            <family val="2"/>
          </rPr>
          <t>Seleccionar una calificación</t>
        </r>
      </text>
    </comment>
    <comment ref="O101" authorId="1" shapeId="0">
      <text>
        <r>
          <rPr>
            <sz val="9"/>
            <color indexed="81"/>
            <rFont val="Tahoma"/>
            <family val="2"/>
          </rPr>
          <t>Seleccionar una calificación</t>
        </r>
      </text>
    </comment>
    <comment ref="U101" authorId="1" shapeId="0">
      <text>
        <r>
          <rPr>
            <sz val="9"/>
            <color indexed="81"/>
            <rFont val="Tahoma"/>
            <family val="2"/>
          </rPr>
          <t>Seleccionar una calificación</t>
        </r>
      </text>
    </comment>
    <comment ref="I102" authorId="1" shapeId="0">
      <text>
        <r>
          <rPr>
            <sz val="9"/>
            <color indexed="81"/>
            <rFont val="Tahoma"/>
            <family val="2"/>
          </rPr>
          <t>Seleccionar una calificación</t>
        </r>
      </text>
    </comment>
    <comment ref="O102" authorId="1" shapeId="0">
      <text>
        <r>
          <rPr>
            <sz val="9"/>
            <color indexed="81"/>
            <rFont val="Tahoma"/>
            <family val="2"/>
          </rPr>
          <t>Seleccionar una calificación</t>
        </r>
      </text>
    </comment>
    <comment ref="U102" authorId="1" shapeId="0">
      <text>
        <r>
          <rPr>
            <sz val="9"/>
            <color indexed="81"/>
            <rFont val="Tahoma"/>
            <family val="2"/>
          </rPr>
          <t>Seleccionar una calificación</t>
        </r>
      </text>
    </comment>
    <comment ref="I103" authorId="1" shapeId="0">
      <text>
        <r>
          <rPr>
            <sz val="9"/>
            <color indexed="81"/>
            <rFont val="Tahoma"/>
            <family val="2"/>
          </rPr>
          <t>Actividad realizada totalmente y en el plazo indicado.</t>
        </r>
      </text>
    </comment>
    <comment ref="O103" authorId="1" shapeId="0">
      <text>
        <r>
          <rPr>
            <sz val="9"/>
            <color indexed="81"/>
            <rFont val="Tahoma"/>
            <family val="2"/>
          </rPr>
          <t>Actividad realizada totalmente y en el plazo indicado.</t>
        </r>
      </text>
    </comment>
    <comment ref="U103" authorId="1" shapeId="0">
      <text>
        <r>
          <rPr>
            <sz val="9"/>
            <color indexed="81"/>
            <rFont val="Tahoma"/>
            <family val="2"/>
          </rPr>
          <t>Seleccionar una calificación</t>
        </r>
      </text>
    </comment>
    <comment ref="I104" authorId="1" shapeId="0">
      <text>
        <r>
          <rPr>
            <sz val="9"/>
            <color indexed="81"/>
            <rFont val="Tahoma"/>
            <family val="2"/>
          </rPr>
          <t>Actividad iniciada y dentro de los términos.</t>
        </r>
      </text>
    </comment>
    <comment ref="O104" authorId="1" shapeId="0">
      <text>
        <r>
          <rPr>
            <sz val="9"/>
            <color indexed="81"/>
            <rFont val="Tahoma"/>
            <family val="2"/>
          </rPr>
          <t>Actividad iniciada y dentro de los términos.</t>
        </r>
      </text>
    </comment>
    <comment ref="U104" authorId="1" shapeId="0">
      <text>
        <r>
          <rPr>
            <sz val="9"/>
            <color indexed="81"/>
            <rFont val="Tahoma"/>
            <family val="2"/>
          </rPr>
          <t>Seleccionar una calificación</t>
        </r>
      </text>
    </comment>
    <comment ref="I105" authorId="1" shapeId="0">
      <text>
        <r>
          <rPr>
            <sz val="9"/>
            <color indexed="81"/>
            <rFont val="Tahoma"/>
            <family val="2"/>
          </rPr>
          <t>Actividad iniciada y dentro de los términos.</t>
        </r>
      </text>
    </comment>
    <comment ref="O105" authorId="1" shapeId="0">
      <text>
        <r>
          <rPr>
            <sz val="9"/>
            <color indexed="81"/>
            <rFont val="Tahoma"/>
            <family val="2"/>
          </rPr>
          <t>Actividad iniciada y dentro de los términos.</t>
        </r>
      </text>
    </comment>
    <comment ref="U105" authorId="1" shapeId="0">
      <text>
        <r>
          <rPr>
            <sz val="9"/>
            <color indexed="81"/>
            <rFont val="Tahoma"/>
            <family val="2"/>
          </rPr>
          <t>Seleccionar una calificación</t>
        </r>
      </text>
    </comment>
    <comment ref="I106" authorId="1" shapeId="0">
      <text>
        <r>
          <rPr>
            <sz val="9"/>
            <color indexed="81"/>
            <rFont val="Tahoma"/>
            <family val="2"/>
          </rPr>
          <t>Actividad iniciada y dentro de los términos.</t>
        </r>
      </text>
    </comment>
    <comment ref="O106" authorId="1" shapeId="0">
      <text>
        <r>
          <rPr>
            <sz val="9"/>
            <color indexed="81"/>
            <rFont val="Tahoma"/>
            <family val="2"/>
          </rPr>
          <t>Actividad iniciada y dentro de los términos.</t>
        </r>
      </text>
    </comment>
    <comment ref="U106" authorId="1" shapeId="0">
      <text>
        <r>
          <rPr>
            <sz val="9"/>
            <color indexed="81"/>
            <rFont val="Tahoma"/>
            <family val="2"/>
          </rPr>
          <t>Seleccionar una calificación</t>
        </r>
      </text>
    </comment>
    <comment ref="I107" authorId="1" shapeId="0">
      <text>
        <r>
          <rPr>
            <sz val="9"/>
            <color indexed="81"/>
            <rFont val="Tahoma"/>
            <family val="2"/>
          </rPr>
          <t>Actividad iniciada y dentro de los términos.</t>
        </r>
      </text>
    </comment>
    <comment ref="O107" authorId="1" shapeId="0">
      <text>
        <r>
          <rPr>
            <sz val="9"/>
            <color indexed="81"/>
            <rFont val="Tahoma"/>
            <family val="2"/>
          </rPr>
          <t>Actividad iniciada y dentro de los términos.</t>
        </r>
      </text>
    </comment>
    <comment ref="U107" authorId="1" shapeId="0">
      <text>
        <r>
          <rPr>
            <sz val="9"/>
            <color indexed="81"/>
            <rFont val="Tahoma"/>
            <family val="2"/>
          </rPr>
          <t>Seleccionar una calificación</t>
        </r>
      </text>
    </comment>
    <comment ref="I108" authorId="1" shapeId="0">
      <text>
        <r>
          <rPr>
            <sz val="9"/>
            <color indexed="81"/>
            <rFont val="Tahoma"/>
            <family val="2"/>
          </rPr>
          <t>Actividad iniciada y dentro de los términos.</t>
        </r>
      </text>
    </comment>
    <comment ref="O108" authorId="1" shapeId="0">
      <text>
        <r>
          <rPr>
            <sz val="9"/>
            <color indexed="81"/>
            <rFont val="Tahoma"/>
            <family val="2"/>
          </rPr>
          <t>Actividad iniciada y dentro de los términos.</t>
        </r>
      </text>
    </comment>
    <comment ref="U108" authorId="1" shapeId="0">
      <text>
        <r>
          <rPr>
            <sz val="9"/>
            <color indexed="81"/>
            <rFont val="Tahoma"/>
            <family val="2"/>
          </rPr>
          <t>Seleccionar una calificación</t>
        </r>
      </text>
    </comment>
    <comment ref="I109" authorId="1" shapeId="0">
      <text>
        <r>
          <rPr>
            <sz val="9"/>
            <color indexed="81"/>
            <rFont val="Tahoma"/>
            <family val="2"/>
          </rPr>
          <t>Actividad realizada totalmente y en el plazo indicado.</t>
        </r>
      </text>
    </comment>
    <comment ref="O109" authorId="1" shapeId="0">
      <text>
        <r>
          <rPr>
            <sz val="9"/>
            <color indexed="81"/>
            <rFont val="Tahoma"/>
            <family val="2"/>
          </rPr>
          <t>Actividad realizada totalmente y en el plazo indicado.</t>
        </r>
      </text>
    </comment>
    <comment ref="U109" authorId="1" shapeId="0">
      <text>
        <r>
          <rPr>
            <sz val="9"/>
            <color indexed="81"/>
            <rFont val="Tahoma"/>
            <family val="2"/>
          </rPr>
          <t>Seleccionar una calificación</t>
        </r>
      </text>
    </comment>
    <comment ref="I110" authorId="1" shapeId="0">
      <text>
        <r>
          <rPr>
            <sz val="9"/>
            <color indexed="81"/>
            <rFont val="Tahoma"/>
            <family val="2"/>
          </rPr>
          <t>Actividad iniciada y dentro de los términos.</t>
        </r>
      </text>
    </comment>
    <comment ref="O110" authorId="1" shapeId="0">
      <text>
        <r>
          <rPr>
            <sz val="9"/>
            <color indexed="81"/>
            <rFont val="Tahoma"/>
            <family val="2"/>
          </rPr>
          <t>Actividad realizada totalmente y en el plazo indicado.</t>
        </r>
      </text>
    </comment>
    <comment ref="U110" authorId="1" shapeId="0">
      <text>
        <r>
          <rPr>
            <sz val="9"/>
            <color indexed="81"/>
            <rFont val="Tahoma"/>
            <family val="2"/>
          </rPr>
          <t>Seleccionar una calificación</t>
        </r>
      </text>
    </comment>
    <comment ref="I111" authorId="1" shapeId="0">
      <text>
        <r>
          <rPr>
            <sz val="9"/>
            <color indexed="81"/>
            <rFont val="Tahoma"/>
            <family val="2"/>
          </rPr>
          <t>Actividad iniciada y dentro de los términos.</t>
        </r>
      </text>
    </comment>
    <comment ref="O111" authorId="1" shapeId="0">
      <text>
        <r>
          <rPr>
            <sz val="9"/>
            <color indexed="81"/>
            <rFont val="Tahoma"/>
            <family val="2"/>
          </rPr>
          <t>Actividad iniciada y dentro de los términos.</t>
        </r>
      </text>
    </comment>
    <comment ref="U111" authorId="1" shapeId="0">
      <text>
        <r>
          <rPr>
            <sz val="9"/>
            <color indexed="81"/>
            <rFont val="Tahoma"/>
            <family val="2"/>
          </rPr>
          <t>Seleccionar una calificación</t>
        </r>
      </text>
    </comment>
    <comment ref="I112" authorId="1" shapeId="0">
      <text>
        <r>
          <rPr>
            <sz val="9"/>
            <color indexed="81"/>
            <rFont val="Tahoma"/>
            <family val="2"/>
          </rPr>
          <t>Seleccionar una calificación</t>
        </r>
      </text>
    </comment>
    <comment ref="O112" authorId="1" shapeId="0">
      <text>
        <r>
          <rPr>
            <sz val="9"/>
            <color indexed="81"/>
            <rFont val="Tahoma"/>
            <family val="2"/>
          </rPr>
          <t>Seleccionar una calificación</t>
        </r>
      </text>
    </comment>
    <comment ref="U112" authorId="1" shapeId="0">
      <text>
        <r>
          <rPr>
            <sz val="9"/>
            <color indexed="81"/>
            <rFont val="Tahoma"/>
            <family val="2"/>
          </rPr>
          <t>Seleccionar una calificación</t>
        </r>
      </text>
    </comment>
    <comment ref="I113" authorId="1" shapeId="0">
      <text>
        <r>
          <rPr>
            <sz val="9"/>
            <color indexed="81"/>
            <rFont val="Tahoma"/>
            <family val="2"/>
          </rPr>
          <t>Seleccionar una calificación</t>
        </r>
      </text>
    </comment>
    <comment ref="O113" authorId="1" shapeId="0">
      <text>
        <r>
          <rPr>
            <sz val="9"/>
            <color indexed="81"/>
            <rFont val="Tahoma"/>
            <family val="2"/>
          </rPr>
          <t>Seleccionar una calificación</t>
        </r>
      </text>
    </comment>
    <comment ref="U113" authorId="1" shapeId="0">
      <text>
        <r>
          <rPr>
            <sz val="9"/>
            <color indexed="81"/>
            <rFont val="Tahoma"/>
            <family val="2"/>
          </rPr>
          <t>Seleccionar una calificación</t>
        </r>
      </text>
    </comment>
    <comment ref="I114" authorId="1" shapeId="0">
      <text>
        <r>
          <rPr>
            <sz val="9"/>
            <color indexed="81"/>
            <rFont val="Tahoma"/>
            <family val="2"/>
          </rPr>
          <t>Seleccionar una calificación</t>
        </r>
      </text>
    </comment>
    <comment ref="O114" authorId="1" shapeId="0">
      <text>
        <r>
          <rPr>
            <sz val="9"/>
            <color indexed="81"/>
            <rFont val="Tahoma"/>
            <family val="2"/>
          </rPr>
          <t>Seleccionar una calificación</t>
        </r>
      </text>
    </comment>
    <comment ref="U114" authorId="1" shapeId="0">
      <text>
        <r>
          <rPr>
            <sz val="9"/>
            <color indexed="81"/>
            <rFont val="Tahoma"/>
            <family val="2"/>
          </rPr>
          <t>Seleccionar una calificación</t>
        </r>
      </text>
    </comment>
    <comment ref="I115" authorId="1" shapeId="0">
      <text>
        <r>
          <rPr>
            <sz val="9"/>
            <color indexed="81"/>
            <rFont val="Tahoma"/>
            <family val="2"/>
          </rPr>
          <t>Actividad iniciada y dentro de los términos.</t>
        </r>
      </text>
    </comment>
    <comment ref="O115" authorId="1" shapeId="0">
      <text>
        <r>
          <rPr>
            <sz val="9"/>
            <color indexed="81"/>
            <rFont val="Tahoma"/>
            <family val="2"/>
          </rPr>
          <t>Actividad iniciada y dentro de los términos.</t>
        </r>
      </text>
    </comment>
    <comment ref="U115" authorId="1" shapeId="0">
      <text>
        <r>
          <rPr>
            <sz val="9"/>
            <color indexed="81"/>
            <rFont val="Tahoma"/>
            <family val="2"/>
          </rPr>
          <t>Seleccionar una calificación</t>
        </r>
      </text>
    </comment>
    <comment ref="I116" authorId="1" shapeId="0">
      <text>
        <r>
          <rPr>
            <sz val="9"/>
            <color indexed="81"/>
            <rFont val="Tahoma"/>
            <family val="2"/>
          </rPr>
          <t>Actividad realizada totalmente pero no en el plazo indicado.</t>
        </r>
      </text>
    </comment>
    <comment ref="O116" authorId="1" shapeId="0">
      <text>
        <r>
          <rPr>
            <sz val="9"/>
            <color indexed="81"/>
            <rFont val="Tahoma"/>
            <family val="2"/>
          </rPr>
          <t>Actividad realizada totalmente pero no en el plazo indicado.</t>
        </r>
      </text>
    </comment>
    <comment ref="U116" authorId="1" shapeId="0">
      <text>
        <r>
          <rPr>
            <sz val="9"/>
            <color indexed="81"/>
            <rFont val="Tahoma"/>
            <family val="2"/>
          </rPr>
          <t>Seleccionar una calificación</t>
        </r>
      </text>
    </comment>
    <comment ref="I117" authorId="1" shapeId="0">
      <text>
        <r>
          <rPr>
            <sz val="9"/>
            <color indexed="81"/>
            <rFont val="Tahoma"/>
            <family val="2"/>
          </rPr>
          <t>Actividad realizada totalmente pero no en el plazo indicado.</t>
        </r>
      </text>
    </comment>
    <comment ref="O117" authorId="1" shapeId="0">
      <text>
        <r>
          <rPr>
            <sz val="9"/>
            <color indexed="81"/>
            <rFont val="Tahoma"/>
            <family val="2"/>
          </rPr>
          <t>Actividad realizada totalmente pero no en el plazo indicado.</t>
        </r>
      </text>
    </comment>
    <comment ref="U117" authorId="1" shapeId="0">
      <text>
        <r>
          <rPr>
            <sz val="9"/>
            <color indexed="81"/>
            <rFont val="Tahoma"/>
            <family val="2"/>
          </rPr>
          <t>Seleccionar una calificación</t>
        </r>
      </text>
    </comment>
    <comment ref="I118" authorId="1" shapeId="0">
      <text>
        <r>
          <rPr>
            <sz val="9"/>
            <color indexed="81"/>
            <rFont val="Tahoma"/>
            <family val="2"/>
          </rPr>
          <t>Actividad realizada totalmente pero no en el plazo indicado.</t>
        </r>
      </text>
    </comment>
    <comment ref="O118" authorId="1" shapeId="0">
      <text>
        <r>
          <rPr>
            <sz val="9"/>
            <color indexed="81"/>
            <rFont val="Tahoma"/>
            <family val="2"/>
          </rPr>
          <t>Actividad realizada totalmente pero no en el plazo indicado.</t>
        </r>
      </text>
    </comment>
    <comment ref="U118" authorId="1" shapeId="0">
      <text>
        <r>
          <rPr>
            <sz val="9"/>
            <color indexed="81"/>
            <rFont val="Tahoma"/>
            <family val="2"/>
          </rPr>
          <t>Seleccionar una calificación</t>
        </r>
      </text>
    </comment>
    <comment ref="I119" authorId="1" shapeId="0">
      <text>
        <r>
          <rPr>
            <sz val="9"/>
            <color indexed="81"/>
            <rFont val="Tahoma"/>
            <family val="2"/>
          </rPr>
          <t>Actividad realizada totalmente pero no en el plazo indicado.</t>
        </r>
      </text>
    </comment>
    <comment ref="O119" authorId="1" shapeId="0">
      <text>
        <r>
          <rPr>
            <sz val="9"/>
            <color indexed="81"/>
            <rFont val="Tahoma"/>
            <family val="2"/>
          </rPr>
          <t>Actividad realizada totalmente pero no en el plazo indicado.</t>
        </r>
      </text>
    </comment>
    <comment ref="U119" authorId="1" shapeId="0">
      <text>
        <r>
          <rPr>
            <sz val="9"/>
            <color indexed="81"/>
            <rFont val="Tahoma"/>
            <family val="2"/>
          </rPr>
          <t>Seleccionar una calificación</t>
        </r>
      </text>
    </comment>
    <comment ref="I120" authorId="1" shapeId="0">
      <text>
        <r>
          <rPr>
            <sz val="9"/>
            <color indexed="81"/>
            <rFont val="Tahoma"/>
            <family val="2"/>
          </rPr>
          <t>Actividad realizada totalmente pero no en el plazo indicado.</t>
        </r>
      </text>
    </comment>
    <comment ref="O120" authorId="1" shapeId="0">
      <text>
        <r>
          <rPr>
            <sz val="9"/>
            <color indexed="81"/>
            <rFont val="Tahoma"/>
            <family val="2"/>
          </rPr>
          <t>Actividad iniciada y dentro de los términos.</t>
        </r>
      </text>
    </comment>
    <comment ref="U120" authorId="1" shapeId="0">
      <text>
        <r>
          <rPr>
            <sz val="9"/>
            <color indexed="81"/>
            <rFont val="Tahoma"/>
            <family val="2"/>
          </rPr>
          <t>Seleccionar una calificación</t>
        </r>
      </text>
    </comment>
    <comment ref="I121" authorId="1" shapeId="0">
      <text>
        <r>
          <rPr>
            <sz val="9"/>
            <color indexed="81"/>
            <rFont val="Tahoma"/>
            <family val="2"/>
          </rPr>
          <t>Actividad iniciada y dentro de los términos.</t>
        </r>
      </text>
    </comment>
    <comment ref="O121" authorId="1" shapeId="0">
      <text>
        <r>
          <rPr>
            <sz val="9"/>
            <color indexed="81"/>
            <rFont val="Tahoma"/>
            <family val="2"/>
          </rPr>
          <t>Actividad iniciada y dentro de los términos.</t>
        </r>
      </text>
    </comment>
    <comment ref="U121" authorId="1" shapeId="0">
      <text>
        <r>
          <rPr>
            <sz val="9"/>
            <color indexed="81"/>
            <rFont val="Tahoma"/>
            <family val="2"/>
          </rPr>
          <t>Seleccionar una calificación</t>
        </r>
      </text>
    </comment>
    <comment ref="I122" authorId="1" shapeId="0">
      <text>
        <r>
          <rPr>
            <sz val="9"/>
            <color indexed="81"/>
            <rFont val="Tahoma"/>
            <family val="2"/>
          </rPr>
          <t>Actividad iniciada y dentro de los términos.</t>
        </r>
      </text>
    </comment>
    <comment ref="O122" authorId="1" shapeId="0">
      <text>
        <r>
          <rPr>
            <sz val="9"/>
            <color indexed="81"/>
            <rFont val="Tahoma"/>
            <family val="2"/>
          </rPr>
          <t>Actividad iniciada y dentro de los términos.</t>
        </r>
      </text>
    </comment>
    <comment ref="U122" authorId="1" shapeId="0">
      <text>
        <r>
          <rPr>
            <sz val="9"/>
            <color indexed="81"/>
            <rFont val="Tahoma"/>
            <family val="2"/>
          </rPr>
          <t>Seleccionar una calificación</t>
        </r>
      </text>
    </comment>
    <comment ref="I123" authorId="1" shapeId="0">
      <text>
        <r>
          <rPr>
            <sz val="9"/>
            <color indexed="81"/>
            <rFont val="Tahoma"/>
            <family val="2"/>
          </rPr>
          <t>Actividad iniciada y dentro de los términos.</t>
        </r>
      </text>
    </comment>
    <comment ref="O123" authorId="1" shapeId="0">
      <text>
        <r>
          <rPr>
            <sz val="9"/>
            <color indexed="81"/>
            <rFont val="Tahoma"/>
            <family val="2"/>
          </rPr>
          <t>Actividad iniciada y dentro de los términos.</t>
        </r>
      </text>
    </comment>
    <comment ref="U123" authorId="1" shapeId="0">
      <text>
        <r>
          <rPr>
            <sz val="9"/>
            <color indexed="81"/>
            <rFont val="Tahoma"/>
            <family val="2"/>
          </rPr>
          <t>Seleccionar una calificación</t>
        </r>
      </text>
    </comment>
    <comment ref="I124" authorId="1" shapeId="0">
      <text>
        <r>
          <rPr>
            <sz val="9"/>
            <color indexed="81"/>
            <rFont val="Tahoma"/>
            <family val="2"/>
          </rPr>
          <t>Actividad iniciada y dentro de los términos.</t>
        </r>
      </text>
    </comment>
    <comment ref="O124" authorId="1" shapeId="0">
      <text>
        <r>
          <rPr>
            <sz val="9"/>
            <color indexed="81"/>
            <rFont val="Tahoma"/>
            <family val="2"/>
          </rPr>
          <t>Actividad iniciada y dentro de los términos.</t>
        </r>
      </text>
    </comment>
    <comment ref="U124" authorId="1" shapeId="0">
      <text>
        <r>
          <rPr>
            <sz val="9"/>
            <color indexed="81"/>
            <rFont val="Tahoma"/>
            <family val="2"/>
          </rPr>
          <t>Seleccionar una calificación</t>
        </r>
      </text>
    </comment>
    <comment ref="I125" authorId="1" shapeId="0">
      <text>
        <r>
          <rPr>
            <sz val="9"/>
            <color indexed="81"/>
            <rFont val="Tahoma"/>
            <family val="2"/>
          </rPr>
          <t>Actividad iniciada y dentro de los términos.</t>
        </r>
      </text>
    </comment>
    <comment ref="O125" authorId="1" shapeId="0">
      <text>
        <r>
          <rPr>
            <sz val="9"/>
            <color indexed="81"/>
            <rFont val="Tahoma"/>
            <family val="2"/>
          </rPr>
          <t>Actividad iniciada y dentro de los términos.</t>
        </r>
      </text>
    </comment>
    <comment ref="U125" authorId="1" shapeId="0">
      <text>
        <r>
          <rPr>
            <sz val="9"/>
            <color indexed="81"/>
            <rFont val="Tahoma"/>
            <family val="2"/>
          </rPr>
          <t>Seleccionar una calificación</t>
        </r>
      </text>
    </comment>
    <comment ref="I126" authorId="1" shapeId="0">
      <text>
        <r>
          <rPr>
            <sz val="9"/>
            <color indexed="81"/>
            <rFont val="Tahoma"/>
            <family val="2"/>
          </rPr>
          <t>Seleccionar una calificación</t>
        </r>
      </text>
    </comment>
    <comment ref="O126" authorId="1" shapeId="0">
      <text>
        <r>
          <rPr>
            <sz val="9"/>
            <color indexed="81"/>
            <rFont val="Tahoma"/>
            <family val="2"/>
          </rPr>
          <t>Seleccionar una calificación</t>
        </r>
      </text>
    </comment>
    <comment ref="U126" authorId="1" shapeId="0">
      <text>
        <r>
          <rPr>
            <sz val="9"/>
            <color indexed="81"/>
            <rFont val="Tahoma"/>
            <family val="2"/>
          </rPr>
          <t>Seleccionar una calificación</t>
        </r>
      </text>
    </comment>
    <comment ref="I127" authorId="1" shapeId="0">
      <text>
        <r>
          <rPr>
            <sz val="9"/>
            <color indexed="81"/>
            <rFont val="Tahoma"/>
            <family val="2"/>
          </rPr>
          <t>Seleccionar una calificación</t>
        </r>
      </text>
    </comment>
    <comment ref="O127" authorId="1" shapeId="0">
      <text>
        <r>
          <rPr>
            <sz val="9"/>
            <color indexed="81"/>
            <rFont val="Tahoma"/>
            <family val="2"/>
          </rPr>
          <t>Seleccionar una calificación</t>
        </r>
      </text>
    </comment>
    <comment ref="U127" authorId="1" shapeId="0">
      <text>
        <r>
          <rPr>
            <sz val="9"/>
            <color indexed="81"/>
            <rFont val="Tahoma"/>
            <family val="2"/>
          </rPr>
          <t>Seleccionar una calificación</t>
        </r>
      </text>
    </comment>
    <comment ref="I128" authorId="1" shapeId="0">
      <text>
        <r>
          <rPr>
            <sz val="9"/>
            <color indexed="81"/>
            <rFont val="Tahoma"/>
            <family val="2"/>
          </rPr>
          <t>Seleccionar una calificación</t>
        </r>
      </text>
    </comment>
    <comment ref="O128" authorId="1" shapeId="0">
      <text>
        <r>
          <rPr>
            <sz val="9"/>
            <color indexed="81"/>
            <rFont val="Tahoma"/>
            <family val="2"/>
          </rPr>
          <t>Seleccionar una calificación</t>
        </r>
      </text>
    </comment>
    <comment ref="U128" authorId="1" shapeId="0">
      <text>
        <r>
          <rPr>
            <sz val="9"/>
            <color indexed="81"/>
            <rFont val="Tahoma"/>
            <family val="2"/>
          </rPr>
          <t>Seleccionar una calificación</t>
        </r>
      </text>
    </comment>
    <comment ref="I129" authorId="1" shapeId="0">
      <text>
        <r>
          <rPr>
            <sz val="9"/>
            <color indexed="81"/>
            <rFont val="Tahoma"/>
            <family val="2"/>
          </rPr>
          <t>Actividad iniciada y dentro de los términos.</t>
        </r>
      </text>
    </comment>
    <comment ref="O129" authorId="1" shapeId="0">
      <text>
        <r>
          <rPr>
            <sz val="9"/>
            <color indexed="81"/>
            <rFont val="Tahoma"/>
            <family val="2"/>
          </rPr>
          <t>Actividad iniciada y dentro de los términos.</t>
        </r>
      </text>
    </comment>
    <comment ref="U129" authorId="1" shapeId="0">
      <text>
        <r>
          <rPr>
            <sz val="9"/>
            <color indexed="81"/>
            <rFont val="Tahoma"/>
            <family val="2"/>
          </rPr>
          <t>Seleccionar una calificación</t>
        </r>
      </text>
    </comment>
    <comment ref="I130" authorId="1" shapeId="0">
      <text>
        <r>
          <rPr>
            <sz val="9"/>
            <color indexed="81"/>
            <rFont val="Tahoma"/>
            <family val="2"/>
          </rPr>
          <t>Actividad iniciada y dentro de los términos.</t>
        </r>
      </text>
    </comment>
    <comment ref="O130" authorId="1" shapeId="0">
      <text>
        <r>
          <rPr>
            <sz val="9"/>
            <color indexed="81"/>
            <rFont val="Tahoma"/>
            <family val="2"/>
          </rPr>
          <t>Actividad realizada totalmente y en el plazo indicado.</t>
        </r>
      </text>
    </comment>
    <comment ref="U130" authorId="1" shapeId="0">
      <text>
        <r>
          <rPr>
            <sz val="9"/>
            <color indexed="81"/>
            <rFont val="Tahoma"/>
            <family val="2"/>
          </rPr>
          <t>Seleccionar una calificación</t>
        </r>
      </text>
    </comment>
    <comment ref="I131" authorId="1" shapeId="0">
      <text>
        <r>
          <rPr>
            <sz val="9"/>
            <color indexed="81"/>
            <rFont val="Tahoma"/>
            <family val="2"/>
          </rPr>
          <t>Actividad iniciada y dentro de los términos.</t>
        </r>
      </text>
    </comment>
    <comment ref="O131" authorId="1" shapeId="0">
      <text>
        <r>
          <rPr>
            <sz val="9"/>
            <color indexed="81"/>
            <rFont val="Tahoma"/>
            <family val="2"/>
          </rPr>
          <t>Actividad iniciada y dentro de los términos.</t>
        </r>
      </text>
    </comment>
    <comment ref="U131" authorId="1" shapeId="0">
      <text>
        <r>
          <rPr>
            <sz val="9"/>
            <color indexed="81"/>
            <rFont val="Tahoma"/>
            <family val="2"/>
          </rPr>
          <t>Seleccionar una calificación</t>
        </r>
      </text>
    </comment>
    <comment ref="I132" authorId="1" shapeId="0">
      <text>
        <r>
          <rPr>
            <sz val="9"/>
            <color indexed="81"/>
            <rFont val="Tahoma"/>
            <family val="2"/>
          </rPr>
          <t>Actividad iniciada y dentro de los términos.</t>
        </r>
      </text>
    </comment>
    <comment ref="O132" authorId="1" shapeId="0">
      <text>
        <r>
          <rPr>
            <sz val="9"/>
            <color indexed="81"/>
            <rFont val="Tahoma"/>
            <family val="2"/>
          </rPr>
          <t>Actividad iniciada y dentro de los términos.</t>
        </r>
      </text>
    </comment>
    <comment ref="U132" authorId="1" shapeId="0">
      <text>
        <r>
          <rPr>
            <sz val="9"/>
            <color indexed="81"/>
            <rFont val="Tahoma"/>
            <family val="2"/>
          </rPr>
          <t>Seleccionar una calificación</t>
        </r>
      </text>
    </comment>
    <comment ref="I133" authorId="1" shapeId="0">
      <text>
        <r>
          <rPr>
            <sz val="9"/>
            <color indexed="81"/>
            <rFont val="Tahoma"/>
            <family val="2"/>
          </rPr>
          <t>Actividad iniciada y dentro de los términos.</t>
        </r>
      </text>
    </comment>
    <comment ref="O133" authorId="1" shapeId="0">
      <text>
        <r>
          <rPr>
            <sz val="9"/>
            <color indexed="81"/>
            <rFont val="Tahoma"/>
            <family val="2"/>
          </rPr>
          <t>Actividad iniciada y dentro de los términos.</t>
        </r>
      </text>
    </comment>
    <comment ref="U133" authorId="1" shapeId="0">
      <text>
        <r>
          <rPr>
            <sz val="9"/>
            <color indexed="81"/>
            <rFont val="Tahoma"/>
            <family val="2"/>
          </rPr>
          <t>Seleccionar una calificación</t>
        </r>
      </text>
    </comment>
    <comment ref="I134" authorId="1" shapeId="0">
      <text>
        <r>
          <rPr>
            <sz val="9"/>
            <color indexed="81"/>
            <rFont val="Tahoma"/>
            <family val="2"/>
          </rPr>
          <t>Actividad iniciada y dentro de los términos.</t>
        </r>
      </text>
    </comment>
    <comment ref="O134" authorId="1" shapeId="0">
      <text>
        <r>
          <rPr>
            <sz val="9"/>
            <color indexed="81"/>
            <rFont val="Tahoma"/>
            <family val="2"/>
          </rPr>
          <t>Actividad iniciada y dentro de los términos.</t>
        </r>
      </text>
    </comment>
    <comment ref="U134" authorId="1" shapeId="0">
      <text>
        <r>
          <rPr>
            <sz val="9"/>
            <color indexed="81"/>
            <rFont val="Tahoma"/>
            <family val="2"/>
          </rPr>
          <t>Seleccionar una calificación</t>
        </r>
      </text>
    </comment>
    <comment ref="I135" authorId="1" shapeId="0">
      <text>
        <r>
          <rPr>
            <sz val="9"/>
            <color indexed="81"/>
            <rFont val="Tahoma"/>
            <family val="2"/>
          </rPr>
          <t>Actividad iniciada y dentro de los términos.</t>
        </r>
      </text>
    </comment>
    <comment ref="O135" authorId="1" shapeId="0">
      <text>
        <r>
          <rPr>
            <sz val="9"/>
            <color indexed="81"/>
            <rFont val="Tahoma"/>
            <family val="2"/>
          </rPr>
          <t>Actividad iniciada y dentro de los términos.</t>
        </r>
      </text>
    </comment>
    <comment ref="U135" authorId="1" shapeId="0">
      <text>
        <r>
          <rPr>
            <sz val="9"/>
            <color indexed="81"/>
            <rFont val="Tahoma"/>
            <family val="2"/>
          </rPr>
          <t>Seleccionar una calificación</t>
        </r>
      </text>
    </comment>
    <comment ref="I137" authorId="1" shapeId="0">
      <text>
        <r>
          <rPr>
            <sz val="9"/>
            <color indexed="81"/>
            <rFont val="Tahoma"/>
            <family val="2"/>
          </rPr>
          <t>Seleccionar una calificación</t>
        </r>
      </text>
    </comment>
    <comment ref="O137" authorId="1" shapeId="0">
      <text>
        <r>
          <rPr>
            <sz val="9"/>
            <color indexed="81"/>
            <rFont val="Tahoma"/>
            <family val="2"/>
          </rPr>
          <t>Seleccionar una calificación</t>
        </r>
      </text>
    </comment>
    <comment ref="U137" authorId="1" shapeId="0">
      <text>
        <r>
          <rPr>
            <sz val="9"/>
            <color indexed="81"/>
            <rFont val="Tahoma"/>
            <family val="2"/>
          </rPr>
          <t>Seleccionar una calificación</t>
        </r>
      </text>
    </comment>
    <comment ref="I138" authorId="1" shapeId="0">
      <text>
        <r>
          <rPr>
            <sz val="9"/>
            <color indexed="81"/>
            <rFont val="Tahoma"/>
            <family val="2"/>
          </rPr>
          <t>Seleccionar una calificación</t>
        </r>
      </text>
    </comment>
    <comment ref="O138" authorId="1" shapeId="0">
      <text>
        <r>
          <rPr>
            <sz val="9"/>
            <color indexed="81"/>
            <rFont val="Tahoma"/>
            <family val="2"/>
          </rPr>
          <t>Seleccionar una calificación</t>
        </r>
      </text>
    </comment>
    <comment ref="U138" authorId="1" shapeId="0">
      <text>
        <r>
          <rPr>
            <sz val="9"/>
            <color indexed="81"/>
            <rFont val="Tahoma"/>
            <family val="2"/>
          </rPr>
          <t>Seleccionar una calificación</t>
        </r>
      </text>
    </comment>
    <comment ref="B139" authorId="0" shapeId="0">
      <text>
        <r>
          <rPr>
            <b/>
            <sz val="9"/>
            <color indexed="81"/>
            <rFont val="Tahoma"/>
            <family val="2"/>
          </rPr>
          <t>Precise los objetivos que la entidad desea lograr en la vigencia y Enuncie una a una las actividades que se realizarán  al logro de cada objetivo planteado.</t>
        </r>
      </text>
    </comment>
    <comment ref="I139" authorId="1" shapeId="0">
      <text>
        <r>
          <rPr>
            <sz val="9"/>
            <color indexed="81"/>
            <rFont val="Tahoma"/>
            <family val="2"/>
          </rPr>
          <t>Seleccionar una calificación</t>
        </r>
      </text>
    </comment>
    <comment ref="O139" authorId="1" shapeId="0">
      <text>
        <r>
          <rPr>
            <sz val="9"/>
            <color indexed="81"/>
            <rFont val="Tahoma"/>
            <family val="2"/>
          </rPr>
          <t>Seleccionar una calificación</t>
        </r>
      </text>
    </comment>
    <comment ref="U139" authorId="1" shapeId="0">
      <text>
        <r>
          <rPr>
            <sz val="9"/>
            <color indexed="81"/>
            <rFont val="Tahoma"/>
            <family val="2"/>
          </rPr>
          <t>Seleccionar una calificación</t>
        </r>
      </text>
    </comment>
    <comment ref="I140" authorId="1" shapeId="0">
      <text>
        <r>
          <rPr>
            <sz val="9"/>
            <color indexed="81"/>
            <rFont val="Tahoma"/>
            <family val="2"/>
          </rPr>
          <t>Seleccionar una calificación</t>
        </r>
      </text>
    </comment>
    <comment ref="J140" authorId="1" shapeId="0">
      <text>
        <r>
          <rPr>
            <sz val="9"/>
            <color indexed="81"/>
            <rFont val="Tahoma"/>
            <family val="2"/>
          </rPr>
          <t>Seleccionar una calificación</t>
        </r>
      </text>
    </comment>
    <comment ref="O140" authorId="1" shapeId="0">
      <text>
        <r>
          <rPr>
            <sz val="9"/>
            <color indexed="81"/>
            <rFont val="Tahoma"/>
            <family val="2"/>
          </rPr>
          <t>Seleccionar una calificación</t>
        </r>
      </text>
    </comment>
    <comment ref="U140" authorId="1" shapeId="0">
      <text>
        <r>
          <rPr>
            <sz val="9"/>
            <color indexed="81"/>
            <rFont val="Tahoma"/>
            <family val="2"/>
          </rPr>
          <t>Seleccionar una calificación</t>
        </r>
      </text>
    </comment>
    <comment ref="I141" authorId="1" shapeId="0">
      <text>
        <r>
          <rPr>
            <sz val="9"/>
            <color indexed="81"/>
            <rFont val="Tahoma"/>
            <family val="2"/>
          </rPr>
          <t>Actividad iniciada y dentro de los términos.</t>
        </r>
      </text>
    </comment>
    <comment ref="O141" authorId="1" shapeId="0">
      <text>
        <r>
          <rPr>
            <sz val="9"/>
            <color indexed="81"/>
            <rFont val="Tahoma"/>
            <family val="2"/>
          </rPr>
          <t>Actividad iniciada y dentro de los términos.</t>
        </r>
      </text>
    </comment>
    <comment ref="U141" authorId="1" shapeId="0">
      <text>
        <r>
          <rPr>
            <sz val="9"/>
            <color indexed="81"/>
            <rFont val="Tahoma"/>
            <family val="2"/>
          </rPr>
          <t>Seleccionar una calificación</t>
        </r>
      </text>
    </comment>
    <comment ref="I142" authorId="1" shapeId="0">
      <text>
        <r>
          <rPr>
            <sz val="9"/>
            <color indexed="81"/>
            <rFont val="Tahoma"/>
            <family val="2"/>
          </rPr>
          <t>Actividad iniciada y dentro de los términos.</t>
        </r>
      </text>
    </comment>
    <comment ref="O142" authorId="1" shapeId="0">
      <text>
        <r>
          <rPr>
            <sz val="9"/>
            <color indexed="81"/>
            <rFont val="Tahoma"/>
            <family val="2"/>
          </rPr>
          <t>Actividad no realizada ni parcial, ni totalmente en el plazo indicado.</t>
        </r>
      </text>
    </comment>
    <comment ref="U142" authorId="1" shapeId="0">
      <text>
        <r>
          <rPr>
            <sz val="9"/>
            <color indexed="81"/>
            <rFont val="Tahoma"/>
            <family val="2"/>
          </rPr>
          <t>Seleccionar una calificación</t>
        </r>
      </text>
    </comment>
    <comment ref="I143" authorId="1" shapeId="0">
      <text>
        <r>
          <rPr>
            <sz val="9"/>
            <color indexed="81"/>
            <rFont val="Tahoma"/>
            <family val="2"/>
          </rPr>
          <t>Actividad iniciada y dentro de los términos.</t>
        </r>
      </text>
    </comment>
    <comment ref="O143" authorId="1" shapeId="0">
      <text>
        <r>
          <rPr>
            <sz val="9"/>
            <color indexed="81"/>
            <rFont val="Tahoma"/>
            <family val="2"/>
          </rPr>
          <t>Actividad realizada totalmente y en el plazo indicado.</t>
        </r>
      </text>
    </comment>
    <comment ref="U143" authorId="1" shapeId="0">
      <text>
        <r>
          <rPr>
            <sz val="9"/>
            <color indexed="81"/>
            <rFont val="Tahoma"/>
            <family val="2"/>
          </rPr>
          <t>Seleccionar una calificación</t>
        </r>
      </text>
    </comment>
    <comment ref="I144" authorId="1" shapeId="0">
      <text>
        <r>
          <rPr>
            <sz val="9"/>
            <color indexed="81"/>
            <rFont val="Tahoma"/>
            <family val="2"/>
          </rPr>
          <t>Seleccionar una calificación</t>
        </r>
      </text>
    </comment>
    <comment ref="O144" authorId="1" shapeId="0">
      <text>
        <r>
          <rPr>
            <sz val="9"/>
            <color indexed="81"/>
            <rFont val="Tahoma"/>
            <family val="2"/>
          </rPr>
          <t>Seleccionar una calificación</t>
        </r>
      </text>
    </comment>
    <comment ref="U144" authorId="1" shapeId="0">
      <text>
        <r>
          <rPr>
            <sz val="9"/>
            <color indexed="81"/>
            <rFont val="Tahoma"/>
            <family val="2"/>
          </rPr>
          <t>Seleccionar una calificación</t>
        </r>
      </text>
    </comment>
    <comment ref="I145" authorId="1" shapeId="0">
      <text>
        <r>
          <rPr>
            <sz val="9"/>
            <color indexed="81"/>
            <rFont val="Tahoma"/>
            <family val="2"/>
          </rPr>
          <t>Seleccionar una calificación</t>
        </r>
      </text>
    </comment>
    <comment ref="O145" authorId="1" shapeId="0">
      <text>
        <r>
          <rPr>
            <sz val="9"/>
            <color indexed="81"/>
            <rFont val="Tahoma"/>
            <family val="2"/>
          </rPr>
          <t>Seleccionar una calificación</t>
        </r>
      </text>
    </comment>
    <comment ref="U145" authorId="1" shapeId="0">
      <text>
        <r>
          <rPr>
            <sz val="9"/>
            <color indexed="81"/>
            <rFont val="Tahoma"/>
            <family val="2"/>
          </rPr>
          <t>Seleccionar una calificación</t>
        </r>
      </text>
    </comment>
  </commentList>
</comments>
</file>

<file path=xl/comments3.xml><?xml version="1.0" encoding="utf-8"?>
<comments xmlns="http://schemas.openxmlformats.org/spreadsheetml/2006/main">
  <authors>
    <author>Andres Fernando Muñoz Salazar</author>
  </authors>
  <commentList>
    <comment ref="Q17" authorId="0" shapeId="0">
      <text>
        <r>
          <rPr>
            <sz val="9"/>
            <color indexed="81"/>
            <rFont val="Tahoma"/>
            <family val="2"/>
          </rPr>
          <t>Actividad no realizada y dentro de los términos.</t>
        </r>
      </text>
    </comment>
    <comment ref="W17" authorId="0" shapeId="0">
      <text>
        <r>
          <rPr>
            <sz val="9"/>
            <color indexed="81"/>
            <rFont val="Tahoma"/>
            <family val="2"/>
          </rPr>
          <t>Actividad no realizada y dentro de los términos.</t>
        </r>
      </text>
    </comment>
    <comment ref="AC17" authorId="0" shapeId="0">
      <text>
        <r>
          <rPr>
            <sz val="9"/>
            <color indexed="81"/>
            <rFont val="Tahoma"/>
            <family val="2"/>
          </rPr>
          <t>Actividad no realizada y dentro de los términos.</t>
        </r>
      </text>
    </comment>
  </commentList>
</comments>
</file>

<file path=xl/comments4.xml><?xml version="1.0" encoding="utf-8"?>
<comments xmlns="http://schemas.openxmlformats.org/spreadsheetml/2006/main">
  <authors>
    <author>Andres Fernando Muñoz Salazar</author>
    <author>Rosa Valentina Aceros Garcia</author>
  </authors>
  <commentList>
    <comment ref="I10" authorId="0" shapeId="0">
      <text>
        <r>
          <rPr>
            <b/>
            <sz val="9"/>
            <color indexed="81"/>
            <rFont val="Tahoma"/>
            <family val="2"/>
          </rPr>
          <t>Seleccionar una calificación</t>
        </r>
      </text>
    </comment>
    <comment ref="O10" authorId="0" shapeId="0">
      <text>
        <r>
          <rPr>
            <b/>
            <sz val="9"/>
            <color indexed="81"/>
            <rFont val="Tahoma"/>
            <family val="2"/>
          </rPr>
          <t>Seleccionar una calificación</t>
        </r>
      </text>
    </comment>
    <comment ref="U10" authorId="0" shapeId="0">
      <text>
        <r>
          <rPr>
            <b/>
            <sz val="9"/>
            <color indexed="81"/>
            <rFont val="Tahoma"/>
            <family val="2"/>
          </rPr>
          <t>Seleccionar una calificación</t>
        </r>
      </text>
    </comment>
    <comment ref="B11" authorId="1" shapeId="0">
      <text>
        <r>
          <rPr>
            <b/>
            <sz val="9"/>
            <color indexed="81"/>
            <rFont val="Tahoma"/>
            <family val="2"/>
          </rPr>
          <t>Precise los objetivos que la entidad desea lograr en la vigencia y Enuncie una a una las actividades que se realizarán  al logro de cada objetivo planteado.</t>
        </r>
      </text>
    </comment>
    <comment ref="I11" authorId="0" shapeId="0">
      <text>
        <r>
          <rPr>
            <b/>
            <sz val="9"/>
            <color indexed="81"/>
            <rFont val="Tahoma"/>
            <family val="2"/>
          </rPr>
          <t>Seleccionar una calificación</t>
        </r>
      </text>
    </comment>
    <comment ref="O11" authorId="0" shapeId="0">
      <text>
        <r>
          <rPr>
            <b/>
            <sz val="9"/>
            <color indexed="81"/>
            <rFont val="Tahoma"/>
            <family val="2"/>
          </rPr>
          <t>Seleccionar una calificación</t>
        </r>
      </text>
    </comment>
    <comment ref="U11" authorId="0" shapeId="0">
      <text>
        <r>
          <rPr>
            <b/>
            <sz val="9"/>
            <color indexed="81"/>
            <rFont val="Tahoma"/>
            <family val="2"/>
          </rPr>
          <t>Seleccionar una calificación</t>
        </r>
      </text>
    </comment>
    <comment ref="I12" authorId="0" shapeId="0">
      <text>
        <r>
          <rPr>
            <b/>
            <sz val="9"/>
            <color indexed="81"/>
            <rFont val="Tahoma"/>
            <family val="2"/>
          </rPr>
          <t>Seleccionar una calificación</t>
        </r>
      </text>
    </comment>
    <comment ref="O12" authorId="0" shapeId="0">
      <text>
        <r>
          <rPr>
            <b/>
            <sz val="9"/>
            <color indexed="81"/>
            <rFont val="Tahoma"/>
            <family val="2"/>
          </rPr>
          <t>Seleccionar una calificación</t>
        </r>
      </text>
    </comment>
    <comment ref="U12" authorId="0" shapeId="0">
      <text>
        <r>
          <rPr>
            <b/>
            <sz val="9"/>
            <color indexed="81"/>
            <rFont val="Tahoma"/>
            <family val="2"/>
          </rPr>
          <t>Seleccionar una calificación</t>
        </r>
      </text>
    </comment>
    <comment ref="I13" authorId="0" shapeId="0">
      <text>
        <r>
          <rPr>
            <sz val="9"/>
            <color indexed="81"/>
            <rFont val="Tahoma"/>
            <family val="2"/>
          </rPr>
          <t>Actividad realizada totalmente y en el plazo indicado.</t>
        </r>
      </text>
    </comment>
    <comment ref="O13" authorId="0" shapeId="0">
      <text>
        <r>
          <rPr>
            <sz val="9"/>
            <color indexed="81"/>
            <rFont val="Tahoma"/>
            <family val="2"/>
          </rPr>
          <t>Actividad realizada totalmente y en el plazo indicado.</t>
        </r>
      </text>
    </comment>
    <comment ref="U13" authorId="0" shapeId="0">
      <text>
        <r>
          <rPr>
            <sz val="9"/>
            <color indexed="81"/>
            <rFont val="Tahoma"/>
            <family val="2"/>
          </rPr>
          <t>Seleccionar una calificación</t>
        </r>
      </text>
    </comment>
    <comment ref="I14" authorId="0" shapeId="0">
      <text>
        <r>
          <rPr>
            <sz val="9"/>
            <color indexed="81"/>
            <rFont val="Tahoma"/>
            <family val="2"/>
          </rPr>
          <t>Actividad realizada totalmente y en el plazo indicado.</t>
        </r>
      </text>
    </comment>
    <comment ref="O14" authorId="0" shapeId="0">
      <text>
        <r>
          <rPr>
            <sz val="9"/>
            <color indexed="81"/>
            <rFont val="Tahoma"/>
            <family val="2"/>
          </rPr>
          <t>Actividad realizada totalmente y en el plazo indicado.</t>
        </r>
      </text>
    </comment>
    <comment ref="U14" authorId="0" shapeId="0">
      <text>
        <r>
          <rPr>
            <sz val="9"/>
            <color indexed="81"/>
            <rFont val="Tahoma"/>
            <family val="2"/>
          </rPr>
          <t>Seleccionar una calificación</t>
        </r>
      </text>
    </comment>
    <comment ref="I15" authorId="0" shapeId="0">
      <text>
        <r>
          <rPr>
            <sz val="9"/>
            <color indexed="81"/>
            <rFont val="Tahoma"/>
            <family val="2"/>
          </rPr>
          <t>Actividad realizada totalmente y en el plazo indicado.</t>
        </r>
      </text>
    </comment>
    <comment ref="O15" authorId="0" shapeId="0">
      <text>
        <r>
          <rPr>
            <sz val="9"/>
            <color indexed="81"/>
            <rFont val="Tahoma"/>
            <family val="2"/>
          </rPr>
          <t>Actividad realizada totalmente y en el plazo indicado.</t>
        </r>
      </text>
    </comment>
    <comment ref="U15" authorId="0" shapeId="0">
      <text>
        <r>
          <rPr>
            <sz val="9"/>
            <color indexed="81"/>
            <rFont val="Tahoma"/>
            <family val="2"/>
          </rPr>
          <t>Seleccionar una calificación</t>
        </r>
      </text>
    </comment>
    <comment ref="I16" authorId="0" shapeId="0">
      <text>
        <r>
          <rPr>
            <sz val="9"/>
            <color indexed="81"/>
            <rFont val="Tahoma"/>
            <family val="2"/>
          </rPr>
          <t>Actividad realizada totalmente y en el plazo indicado.</t>
        </r>
      </text>
    </comment>
    <comment ref="O16" authorId="0" shapeId="0">
      <text>
        <r>
          <rPr>
            <sz val="9"/>
            <color indexed="81"/>
            <rFont val="Tahoma"/>
            <family val="2"/>
          </rPr>
          <t>Actividad realizada totalmente y en el plazo indicado.</t>
        </r>
      </text>
    </comment>
    <comment ref="U16" authorId="0" shapeId="0">
      <text>
        <r>
          <rPr>
            <sz val="9"/>
            <color indexed="81"/>
            <rFont val="Tahoma"/>
            <family val="2"/>
          </rPr>
          <t>Seleccionar una calificación</t>
        </r>
      </text>
    </comment>
    <comment ref="I17" authorId="0" shapeId="0">
      <text>
        <r>
          <rPr>
            <sz val="9"/>
            <color indexed="81"/>
            <rFont val="Tahoma"/>
            <family val="2"/>
          </rPr>
          <t>Actividad iniciada y dentro de los términos.</t>
        </r>
      </text>
    </comment>
    <comment ref="O17" authorId="0" shapeId="0">
      <text>
        <r>
          <rPr>
            <sz val="9"/>
            <color indexed="81"/>
            <rFont val="Tahoma"/>
            <family val="2"/>
          </rPr>
          <t>Actividad no realizada y dentro de los términos.</t>
        </r>
      </text>
    </comment>
    <comment ref="U17" authorId="0" shapeId="0">
      <text>
        <r>
          <rPr>
            <sz val="9"/>
            <color indexed="81"/>
            <rFont val="Tahoma"/>
            <family val="2"/>
          </rPr>
          <t>Seleccionar una calificación</t>
        </r>
      </text>
    </comment>
    <comment ref="I18" authorId="0" shapeId="0">
      <text>
        <r>
          <rPr>
            <sz val="9"/>
            <color indexed="81"/>
            <rFont val="Tahoma"/>
            <family val="2"/>
          </rPr>
          <t>Actividad iniciada y dentro de los términos.</t>
        </r>
      </text>
    </comment>
    <comment ref="O18" authorId="0" shapeId="0">
      <text>
        <r>
          <rPr>
            <sz val="9"/>
            <color indexed="81"/>
            <rFont val="Tahoma"/>
            <family val="2"/>
          </rPr>
          <t>Actividad iniciada y dentro de los términos.</t>
        </r>
      </text>
    </comment>
    <comment ref="U18" authorId="0" shapeId="0">
      <text>
        <r>
          <rPr>
            <sz val="9"/>
            <color indexed="81"/>
            <rFont val="Tahoma"/>
            <family val="2"/>
          </rPr>
          <t>Seleccionar una calificación</t>
        </r>
      </text>
    </comment>
    <comment ref="I19" authorId="0" shapeId="0">
      <text>
        <r>
          <rPr>
            <sz val="9"/>
            <color indexed="81"/>
            <rFont val="Tahoma"/>
            <family val="2"/>
          </rPr>
          <t>Seleccionar una calificación</t>
        </r>
      </text>
    </comment>
    <comment ref="O19" authorId="0" shapeId="0">
      <text>
        <r>
          <rPr>
            <sz val="9"/>
            <color indexed="81"/>
            <rFont val="Tahoma"/>
            <family val="2"/>
          </rPr>
          <t>Seleccionar una calificación</t>
        </r>
      </text>
    </comment>
    <comment ref="U19" authorId="0" shapeId="0">
      <text>
        <r>
          <rPr>
            <sz val="9"/>
            <color indexed="81"/>
            <rFont val="Tahoma"/>
            <family val="2"/>
          </rPr>
          <t>Seleccionar una calificación</t>
        </r>
      </text>
    </comment>
    <comment ref="I20" authorId="0" shapeId="0">
      <text>
        <r>
          <rPr>
            <sz val="9"/>
            <color indexed="81"/>
            <rFont val="Tahoma"/>
            <family val="2"/>
          </rPr>
          <t>Seleccionar una calificación</t>
        </r>
      </text>
    </comment>
    <comment ref="O20" authorId="0" shapeId="0">
      <text>
        <r>
          <rPr>
            <sz val="9"/>
            <color indexed="81"/>
            <rFont val="Tahoma"/>
            <family val="2"/>
          </rPr>
          <t>Seleccionar una calificación</t>
        </r>
      </text>
    </comment>
    <comment ref="U20" authorId="0" shapeId="0">
      <text>
        <r>
          <rPr>
            <sz val="9"/>
            <color indexed="81"/>
            <rFont val="Tahoma"/>
            <family val="2"/>
          </rPr>
          <t>Seleccionar una calificación</t>
        </r>
      </text>
    </comment>
    <comment ref="I21" authorId="0" shapeId="0">
      <text>
        <r>
          <rPr>
            <b/>
            <sz val="9"/>
            <color indexed="81"/>
            <rFont val="Tahoma"/>
            <family val="2"/>
          </rPr>
          <t>Seleccionar una calificación</t>
        </r>
      </text>
    </comment>
    <comment ref="O21" authorId="0" shapeId="0">
      <text>
        <r>
          <rPr>
            <b/>
            <sz val="9"/>
            <color indexed="81"/>
            <rFont val="Tahoma"/>
            <family val="2"/>
          </rPr>
          <t>Seleccionar una calificación</t>
        </r>
      </text>
    </comment>
    <comment ref="U21" authorId="0" shapeId="0">
      <text>
        <r>
          <rPr>
            <b/>
            <sz val="9"/>
            <color indexed="81"/>
            <rFont val="Tahoma"/>
            <family val="2"/>
          </rPr>
          <t>Seleccionar una calificación</t>
        </r>
      </text>
    </comment>
    <comment ref="I22" authorId="0" shapeId="0">
      <text>
        <r>
          <rPr>
            <sz val="9"/>
            <color indexed="81"/>
            <rFont val="Tahoma"/>
            <family val="2"/>
          </rPr>
          <t>Actividad iniciada y dentro de los términos.</t>
        </r>
      </text>
    </comment>
    <comment ref="O22" authorId="0" shapeId="0">
      <text>
        <r>
          <rPr>
            <sz val="9"/>
            <color indexed="81"/>
            <rFont val="Tahoma"/>
            <family val="2"/>
          </rPr>
          <t>Actividad iniciada y dentro de los términos.</t>
        </r>
      </text>
    </comment>
    <comment ref="U22" authorId="0" shapeId="0">
      <text>
        <r>
          <rPr>
            <sz val="9"/>
            <color indexed="81"/>
            <rFont val="Tahoma"/>
            <family val="2"/>
          </rPr>
          <t>Seleccionar una calificación</t>
        </r>
      </text>
    </comment>
    <comment ref="I23" authorId="0" shapeId="0">
      <text>
        <r>
          <rPr>
            <sz val="9"/>
            <color indexed="81"/>
            <rFont val="Tahoma"/>
            <family val="2"/>
          </rPr>
          <t>Actividad iniciada y dentro de los términos.</t>
        </r>
      </text>
    </comment>
    <comment ref="O23" authorId="0" shapeId="0">
      <text>
        <r>
          <rPr>
            <sz val="9"/>
            <color indexed="81"/>
            <rFont val="Tahoma"/>
            <family val="2"/>
          </rPr>
          <t>Actividad realizada totalmente y en el plazo indicado.</t>
        </r>
      </text>
    </comment>
    <comment ref="U23" authorId="0" shapeId="0">
      <text>
        <r>
          <rPr>
            <sz val="9"/>
            <color indexed="81"/>
            <rFont val="Tahoma"/>
            <family val="2"/>
          </rPr>
          <t>Seleccionar una calificación</t>
        </r>
      </text>
    </comment>
    <comment ref="I24" authorId="0" shapeId="0">
      <text>
        <r>
          <rPr>
            <sz val="9"/>
            <color indexed="81"/>
            <rFont val="Tahoma"/>
            <family val="2"/>
          </rPr>
          <t>Actividad realizada totalmente y en el plazo indicado.</t>
        </r>
      </text>
    </comment>
    <comment ref="O24" authorId="0" shapeId="0">
      <text>
        <r>
          <rPr>
            <sz val="9"/>
            <color indexed="81"/>
            <rFont val="Tahoma"/>
            <family val="2"/>
          </rPr>
          <t>Actividad realizada totalmente y en el plazo indicado.</t>
        </r>
      </text>
    </comment>
    <comment ref="U24" authorId="0" shapeId="0">
      <text>
        <r>
          <rPr>
            <sz val="9"/>
            <color indexed="81"/>
            <rFont val="Tahoma"/>
            <family val="2"/>
          </rPr>
          <t>Seleccionar una calificación</t>
        </r>
      </text>
    </comment>
    <comment ref="I25" authorId="0" shapeId="0">
      <text>
        <r>
          <rPr>
            <sz val="9"/>
            <color indexed="81"/>
            <rFont val="Tahoma"/>
            <family val="2"/>
          </rPr>
          <t>Actividad iniciada y dentro de los términos.</t>
        </r>
      </text>
    </comment>
    <comment ref="O25" authorId="0" shapeId="0">
      <text>
        <r>
          <rPr>
            <sz val="9"/>
            <color indexed="81"/>
            <rFont val="Tahoma"/>
            <family val="2"/>
          </rPr>
          <t>Actividad iniciada y dentro de los términos.</t>
        </r>
      </text>
    </comment>
    <comment ref="U25" authorId="0" shapeId="0">
      <text>
        <r>
          <rPr>
            <sz val="9"/>
            <color indexed="81"/>
            <rFont val="Tahoma"/>
            <family val="2"/>
          </rPr>
          <t>Seleccionar una calificación</t>
        </r>
      </text>
    </comment>
    <comment ref="I26" authorId="0" shapeId="0">
      <text>
        <r>
          <rPr>
            <sz val="9"/>
            <color indexed="81"/>
            <rFont val="Tahoma"/>
            <family val="2"/>
          </rPr>
          <t>Seleccionar una calificación</t>
        </r>
      </text>
    </comment>
    <comment ref="O26" authorId="0" shapeId="0">
      <text>
        <r>
          <rPr>
            <sz val="9"/>
            <color indexed="81"/>
            <rFont val="Tahoma"/>
            <family val="2"/>
          </rPr>
          <t>Seleccionar una calificación</t>
        </r>
      </text>
    </comment>
    <comment ref="U26" authorId="0" shapeId="0">
      <text>
        <r>
          <rPr>
            <sz val="9"/>
            <color indexed="81"/>
            <rFont val="Tahoma"/>
            <family val="2"/>
          </rPr>
          <t>Seleccionar una calificación</t>
        </r>
      </text>
    </comment>
    <comment ref="I27" authorId="0" shapeId="0">
      <text>
        <r>
          <rPr>
            <sz val="9"/>
            <color indexed="81"/>
            <rFont val="Tahoma"/>
            <family val="2"/>
          </rPr>
          <t>Seleccionar una calificación</t>
        </r>
      </text>
    </comment>
    <comment ref="O27" authorId="0" shapeId="0">
      <text>
        <r>
          <rPr>
            <sz val="9"/>
            <color indexed="81"/>
            <rFont val="Tahoma"/>
            <family val="2"/>
          </rPr>
          <t>Seleccionar una calificación</t>
        </r>
      </text>
    </comment>
    <comment ref="U27" authorId="0" shapeId="0">
      <text>
        <r>
          <rPr>
            <sz val="9"/>
            <color indexed="81"/>
            <rFont val="Tahoma"/>
            <family val="2"/>
          </rPr>
          <t>Seleccionar una calificación</t>
        </r>
      </text>
    </comment>
    <comment ref="I28" authorId="0" shapeId="0">
      <text>
        <r>
          <rPr>
            <sz val="9"/>
            <color indexed="81"/>
            <rFont val="Tahoma"/>
            <family val="2"/>
          </rPr>
          <t>Seleccionar una calificación</t>
        </r>
      </text>
    </comment>
    <comment ref="O28" authorId="0" shapeId="0">
      <text>
        <r>
          <rPr>
            <sz val="9"/>
            <color indexed="81"/>
            <rFont val="Tahoma"/>
            <family val="2"/>
          </rPr>
          <t>Seleccionar una calificación</t>
        </r>
      </text>
    </comment>
    <comment ref="U28" authorId="0" shapeId="0">
      <text>
        <r>
          <rPr>
            <sz val="9"/>
            <color indexed="81"/>
            <rFont val="Tahoma"/>
            <family val="2"/>
          </rPr>
          <t>Seleccionar una calificación</t>
        </r>
      </text>
    </comment>
    <comment ref="I29" authorId="0" shapeId="0">
      <text>
        <r>
          <rPr>
            <b/>
            <sz val="9"/>
            <color indexed="81"/>
            <rFont val="Tahoma"/>
            <family val="2"/>
          </rPr>
          <t>Seleccionar una calificación</t>
        </r>
      </text>
    </comment>
    <comment ref="O29" authorId="0" shapeId="0">
      <text>
        <r>
          <rPr>
            <b/>
            <sz val="9"/>
            <color indexed="81"/>
            <rFont val="Tahoma"/>
            <family val="2"/>
          </rPr>
          <t>Seleccionar una calificación</t>
        </r>
      </text>
    </comment>
    <comment ref="U29" authorId="0" shapeId="0">
      <text>
        <r>
          <rPr>
            <b/>
            <sz val="9"/>
            <color indexed="81"/>
            <rFont val="Tahoma"/>
            <family val="2"/>
          </rPr>
          <t>Seleccionar una calificación</t>
        </r>
      </text>
    </comment>
    <comment ref="I30" authorId="0" shapeId="0">
      <text>
        <r>
          <rPr>
            <sz val="9"/>
            <color indexed="81"/>
            <rFont val="Tahoma"/>
            <family val="2"/>
          </rPr>
          <t>Actividad realizada totalmente y en el plazo indicado.</t>
        </r>
      </text>
    </comment>
    <comment ref="O30" authorId="0" shapeId="0">
      <text>
        <r>
          <rPr>
            <sz val="9"/>
            <color indexed="81"/>
            <rFont val="Tahoma"/>
            <family val="2"/>
          </rPr>
          <t>Actividad realizada totalmente y en el plazo indicado.</t>
        </r>
      </text>
    </comment>
    <comment ref="U30" authorId="0" shapeId="0">
      <text>
        <r>
          <rPr>
            <sz val="9"/>
            <color indexed="81"/>
            <rFont val="Tahoma"/>
            <family val="2"/>
          </rPr>
          <t>Seleccionar una calificación</t>
        </r>
      </text>
    </comment>
    <comment ref="I31" authorId="0" shapeId="0">
      <text>
        <r>
          <rPr>
            <sz val="9"/>
            <color indexed="81"/>
            <rFont val="Tahoma"/>
            <family val="2"/>
          </rPr>
          <t>Actividad no realizada y dentro de los términos.</t>
        </r>
      </text>
    </comment>
    <comment ref="O31" authorId="0" shapeId="0">
      <text>
        <r>
          <rPr>
            <sz val="9"/>
            <color indexed="81"/>
            <rFont val="Tahoma"/>
            <family val="2"/>
          </rPr>
          <t>Actividad iniciada y dentro de los términos.</t>
        </r>
      </text>
    </comment>
    <comment ref="U31" authorId="0" shapeId="0">
      <text>
        <r>
          <rPr>
            <sz val="9"/>
            <color indexed="81"/>
            <rFont val="Tahoma"/>
            <family val="2"/>
          </rPr>
          <t>Seleccionar una calificación</t>
        </r>
      </text>
    </comment>
    <comment ref="I32" authorId="0" shapeId="0">
      <text>
        <r>
          <rPr>
            <sz val="9"/>
            <color indexed="81"/>
            <rFont val="Tahoma"/>
            <family val="2"/>
          </rPr>
          <t>Actividad no realizada y dentro de los términos.</t>
        </r>
      </text>
    </comment>
    <comment ref="O32" authorId="0" shapeId="0">
      <text>
        <r>
          <rPr>
            <sz val="9"/>
            <color indexed="81"/>
            <rFont val="Tahoma"/>
            <family val="2"/>
          </rPr>
          <t>Actividad realizada totalmente y en el plazo indicado.</t>
        </r>
      </text>
    </comment>
    <comment ref="U32" authorId="0" shapeId="0">
      <text>
        <r>
          <rPr>
            <sz val="9"/>
            <color indexed="81"/>
            <rFont val="Tahoma"/>
            <family val="2"/>
          </rPr>
          <t>Seleccionar una calificación</t>
        </r>
      </text>
    </comment>
    <comment ref="I33" authorId="0" shapeId="0">
      <text>
        <r>
          <rPr>
            <sz val="9"/>
            <color indexed="81"/>
            <rFont val="Tahoma"/>
            <family val="2"/>
          </rPr>
          <t>Actividad iniciada y dentro de los términos.</t>
        </r>
      </text>
    </comment>
    <comment ref="O33" authorId="0" shapeId="0">
      <text>
        <r>
          <rPr>
            <sz val="9"/>
            <color indexed="81"/>
            <rFont val="Tahoma"/>
            <family val="2"/>
          </rPr>
          <t>Actividad iniciada y dentro de los términos.</t>
        </r>
      </text>
    </comment>
    <comment ref="U33" authorId="0" shapeId="0">
      <text>
        <r>
          <rPr>
            <sz val="9"/>
            <color indexed="81"/>
            <rFont val="Tahoma"/>
            <family val="2"/>
          </rPr>
          <t>Seleccionar una calificación</t>
        </r>
      </text>
    </comment>
    <comment ref="I34" authorId="0" shapeId="0">
      <text>
        <r>
          <rPr>
            <sz val="9"/>
            <color indexed="81"/>
            <rFont val="Tahoma"/>
            <family val="2"/>
          </rPr>
          <t>Seleccionar una calificación</t>
        </r>
      </text>
    </comment>
    <comment ref="O34" authorId="0" shapeId="0">
      <text>
        <r>
          <rPr>
            <sz val="9"/>
            <color indexed="81"/>
            <rFont val="Tahoma"/>
            <family val="2"/>
          </rPr>
          <t>Seleccionar una calificación</t>
        </r>
      </text>
    </comment>
    <comment ref="U34" authorId="0" shapeId="0">
      <text>
        <r>
          <rPr>
            <sz val="9"/>
            <color indexed="81"/>
            <rFont val="Tahoma"/>
            <family val="2"/>
          </rPr>
          <t>Seleccionar una calificación</t>
        </r>
      </text>
    </comment>
    <comment ref="I35" authorId="0" shapeId="0">
      <text>
        <r>
          <rPr>
            <b/>
            <sz val="9"/>
            <color indexed="81"/>
            <rFont val="Tahoma"/>
            <family val="2"/>
          </rPr>
          <t>Seleccionar una calificación</t>
        </r>
      </text>
    </comment>
    <comment ref="O35" authorId="0" shapeId="0">
      <text>
        <r>
          <rPr>
            <b/>
            <sz val="9"/>
            <color indexed="81"/>
            <rFont val="Tahoma"/>
            <family val="2"/>
          </rPr>
          <t>Seleccionar una calificación</t>
        </r>
      </text>
    </comment>
    <comment ref="U35" authorId="0" shapeId="0">
      <text>
        <r>
          <rPr>
            <b/>
            <sz val="9"/>
            <color indexed="81"/>
            <rFont val="Tahoma"/>
            <family val="2"/>
          </rPr>
          <t>Seleccionar una calificación</t>
        </r>
      </text>
    </comment>
    <comment ref="I36" authorId="0" shapeId="0">
      <text>
        <r>
          <rPr>
            <sz val="9"/>
            <color indexed="81"/>
            <rFont val="Tahoma"/>
            <family val="2"/>
          </rPr>
          <t>Seleccionar una calificación</t>
        </r>
      </text>
    </comment>
    <comment ref="O36" authorId="0" shapeId="0">
      <text>
        <r>
          <rPr>
            <sz val="9"/>
            <color indexed="81"/>
            <rFont val="Tahoma"/>
            <family val="2"/>
          </rPr>
          <t>Actividad iniciada y dentro de los términos.</t>
        </r>
      </text>
    </comment>
    <comment ref="U36" authorId="0" shapeId="0">
      <text>
        <r>
          <rPr>
            <sz val="9"/>
            <color indexed="81"/>
            <rFont val="Tahoma"/>
            <family val="2"/>
          </rPr>
          <t>Seleccionar una calificación</t>
        </r>
      </text>
    </comment>
    <comment ref="I37" authorId="0" shapeId="0">
      <text>
        <r>
          <rPr>
            <sz val="9"/>
            <color indexed="81"/>
            <rFont val="Tahoma"/>
            <family val="2"/>
          </rPr>
          <t>Actividad iniciada y dentro de los términos.</t>
        </r>
      </text>
    </comment>
    <comment ref="O37" authorId="0" shapeId="0">
      <text>
        <r>
          <rPr>
            <sz val="9"/>
            <color indexed="81"/>
            <rFont val="Tahoma"/>
            <family val="2"/>
          </rPr>
          <t>Actividad iniciada y dentro de los términos.</t>
        </r>
      </text>
    </comment>
    <comment ref="U37" authorId="0" shapeId="0">
      <text>
        <r>
          <rPr>
            <sz val="9"/>
            <color indexed="81"/>
            <rFont val="Tahoma"/>
            <family val="2"/>
          </rPr>
          <t>Seleccionar una calificación</t>
        </r>
      </text>
    </comment>
    <comment ref="I38" authorId="0" shapeId="0">
      <text>
        <r>
          <rPr>
            <sz val="9"/>
            <color indexed="81"/>
            <rFont val="Tahoma"/>
            <family val="2"/>
          </rPr>
          <t>Actividad iniciada y dentro de los términos.</t>
        </r>
      </text>
    </comment>
    <comment ref="O38" authorId="0" shapeId="0">
      <text>
        <r>
          <rPr>
            <sz val="9"/>
            <color indexed="81"/>
            <rFont val="Tahoma"/>
            <family val="2"/>
          </rPr>
          <t>Actividad no realizada y dentro de los términos.</t>
        </r>
      </text>
    </comment>
    <comment ref="U38" authorId="0" shapeId="0">
      <text>
        <r>
          <rPr>
            <sz val="9"/>
            <color indexed="81"/>
            <rFont val="Tahoma"/>
            <family val="2"/>
          </rPr>
          <t>Seleccionar una calificación</t>
        </r>
      </text>
    </comment>
    <comment ref="I39" authorId="0" shapeId="0">
      <text>
        <r>
          <rPr>
            <sz val="9"/>
            <color indexed="81"/>
            <rFont val="Tahoma"/>
            <family val="2"/>
          </rPr>
          <t>Actividad iniciada y dentro de los términos.</t>
        </r>
      </text>
    </comment>
    <comment ref="O39" authorId="0" shapeId="0">
      <text>
        <r>
          <rPr>
            <sz val="9"/>
            <color indexed="81"/>
            <rFont val="Tahoma"/>
            <family val="2"/>
          </rPr>
          <t>Actividad iniciada y dentro de los términos.</t>
        </r>
      </text>
    </comment>
    <comment ref="U39" authorId="0" shapeId="0">
      <text>
        <r>
          <rPr>
            <sz val="9"/>
            <color indexed="81"/>
            <rFont val="Tahoma"/>
            <family val="2"/>
          </rPr>
          <t>Seleccionar una calificación</t>
        </r>
      </text>
    </comment>
    <comment ref="I40" authorId="0" shapeId="0">
      <text>
        <r>
          <rPr>
            <sz val="9"/>
            <color indexed="81"/>
            <rFont val="Tahoma"/>
            <family val="2"/>
          </rPr>
          <t>Seleccionar una calificación</t>
        </r>
      </text>
    </comment>
    <comment ref="O40" authorId="0" shapeId="0">
      <text>
        <r>
          <rPr>
            <sz val="9"/>
            <color indexed="81"/>
            <rFont val="Tahoma"/>
            <family val="2"/>
          </rPr>
          <t>Seleccionar una calificación</t>
        </r>
      </text>
    </comment>
    <comment ref="U40" authorId="0" shapeId="0">
      <text>
        <r>
          <rPr>
            <sz val="9"/>
            <color indexed="81"/>
            <rFont val="Tahoma"/>
            <family val="2"/>
          </rPr>
          <t>Seleccionar una calificación</t>
        </r>
      </text>
    </comment>
    <comment ref="I41" authorId="0" shapeId="0">
      <text>
        <r>
          <rPr>
            <sz val="9"/>
            <color indexed="81"/>
            <rFont val="Tahoma"/>
            <family val="2"/>
          </rPr>
          <t>Seleccionar una calificación</t>
        </r>
      </text>
    </comment>
    <comment ref="O41" authorId="0" shapeId="0">
      <text>
        <r>
          <rPr>
            <sz val="9"/>
            <color indexed="81"/>
            <rFont val="Tahoma"/>
            <family val="2"/>
          </rPr>
          <t>Seleccionar una calificación</t>
        </r>
      </text>
    </comment>
    <comment ref="U41" authorId="0" shapeId="0">
      <text>
        <r>
          <rPr>
            <sz val="9"/>
            <color indexed="81"/>
            <rFont val="Tahoma"/>
            <family val="2"/>
          </rPr>
          <t>Seleccionar una calificación</t>
        </r>
      </text>
    </comment>
    <comment ref="I42" authorId="0" shapeId="0">
      <text>
        <r>
          <rPr>
            <b/>
            <sz val="9"/>
            <color indexed="81"/>
            <rFont val="Tahoma"/>
            <family val="2"/>
          </rPr>
          <t>Seleccionar una calificación</t>
        </r>
      </text>
    </comment>
    <comment ref="O42" authorId="0" shapeId="0">
      <text>
        <r>
          <rPr>
            <b/>
            <sz val="9"/>
            <color indexed="81"/>
            <rFont val="Tahoma"/>
            <family val="2"/>
          </rPr>
          <t>Seleccionar una calificación</t>
        </r>
      </text>
    </comment>
    <comment ref="U42" authorId="0" shapeId="0">
      <text>
        <r>
          <rPr>
            <b/>
            <sz val="9"/>
            <color indexed="81"/>
            <rFont val="Tahoma"/>
            <family val="2"/>
          </rPr>
          <t>Seleccionar una calificación</t>
        </r>
      </text>
    </comment>
    <comment ref="I43" authorId="0" shapeId="0">
      <text>
        <r>
          <rPr>
            <sz val="9"/>
            <color indexed="81"/>
            <rFont val="Tahoma"/>
            <family val="2"/>
          </rPr>
          <t>Actividad iniciada y dentro de los términos.</t>
        </r>
      </text>
    </comment>
    <comment ref="O43" authorId="0" shapeId="0">
      <text>
        <r>
          <rPr>
            <sz val="9"/>
            <color indexed="81"/>
            <rFont val="Tahoma"/>
            <family val="2"/>
          </rPr>
          <t>Actividad no realizada y dentro de los términos.</t>
        </r>
      </text>
    </comment>
    <comment ref="U43" authorId="0" shapeId="0">
      <text>
        <r>
          <rPr>
            <sz val="9"/>
            <color indexed="81"/>
            <rFont val="Tahoma"/>
            <family val="2"/>
          </rPr>
          <t>Seleccionar una calificación</t>
        </r>
      </text>
    </comment>
    <comment ref="I44" authorId="0" shapeId="0">
      <text>
        <r>
          <rPr>
            <sz val="9"/>
            <color indexed="81"/>
            <rFont val="Tahoma"/>
            <family val="2"/>
          </rPr>
          <t>Actividad no realizada y dentro de los términos.</t>
        </r>
      </text>
    </comment>
    <comment ref="O44" authorId="0" shapeId="0">
      <text>
        <r>
          <rPr>
            <sz val="9"/>
            <color indexed="81"/>
            <rFont val="Tahoma"/>
            <family val="2"/>
          </rPr>
          <t>Actividad no realizada y dentro de los términos.</t>
        </r>
      </text>
    </comment>
    <comment ref="U44" authorId="0" shapeId="0">
      <text>
        <r>
          <rPr>
            <sz val="9"/>
            <color indexed="81"/>
            <rFont val="Tahoma"/>
            <family val="2"/>
          </rPr>
          <t>Seleccionar una calificación</t>
        </r>
      </text>
    </comment>
    <comment ref="I45" authorId="0" shapeId="0">
      <text>
        <r>
          <rPr>
            <sz val="9"/>
            <color indexed="81"/>
            <rFont val="Tahoma"/>
            <family val="2"/>
          </rPr>
          <t>Actividad no realizada y dentro de los términos.</t>
        </r>
      </text>
    </comment>
    <comment ref="O45" authorId="0" shapeId="0">
      <text>
        <r>
          <rPr>
            <sz val="9"/>
            <color indexed="81"/>
            <rFont val="Tahoma"/>
            <family val="2"/>
          </rPr>
          <t>Actividad iniciada y dentro de los términos.</t>
        </r>
      </text>
    </comment>
    <comment ref="U45" authorId="0" shapeId="0">
      <text>
        <r>
          <rPr>
            <sz val="9"/>
            <color indexed="81"/>
            <rFont val="Tahoma"/>
            <family val="2"/>
          </rPr>
          <t>Seleccionar una calificación</t>
        </r>
      </text>
    </comment>
    <comment ref="I46" authorId="0" shapeId="0">
      <text>
        <r>
          <rPr>
            <sz val="9"/>
            <color indexed="81"/>
            <rFont val="Tahoma"/>
            <family val="2"/>
          </rPr>
          <t>Seleccionar una calificación</t>
        </r>
      </text>
    </comment>
    <comment ref="O46" authorId="0" shapeId="0">
      <text>
        <r>
          <rPr>
            <sz val="9"/>
            <color indexed="81"/>
            <rFont val="Tahoma"/>
            <family val="2"/>
          </rPr>
          <t>Seleccionar una calificación</t>
        </r>
      </text>
    </comment>
    <comment ref="U46" authorId="0" shapeId="0">
      <text>
        <r>
          <rPr>
            <sz val="9"/>
            <color indexed="81"/>
            <rFont val="Tahoma"/>
            <family val="2"/>
          </rPr>
          <t>Seleccionar una calificación</t>
        </r>
      </text>
    </comment>
  </commentList>
</comments>
</file>

<file path=xl/comments5.xml><?xml version="1.0" encoding="utf-8"?>
<comments xmlns="http://schemas.openxmlformats.org/spreadsheetml/2006/main">
  <authors>
    <author>Andres Fernando Muñoz Salazar</author>
    <author>Rosa Valentina Aceros Garcia</author>
  </authors>
  <commentList>
    <comment ref="I10" authorId="0" shapeId="0">
      <text>
        <r>
          <rPr>
            <b/>
            <sz val="9"/>
            <color indexed="81"/>
            <rFont val="Tahoma"/>
            <family val="2"/>
          </rPr>
          <t>Seleccionar una calificación</t>
        </r>
      </text>
    </comment>
    <comment ref="O10" authorId="0" shapeId="0">
      <text>
        <r>
          <rPr>
            <b/>
            <sz val="9"/>
            <color indexed="81"/>
            <rFont val="Tahoma"/>
            <family val="2"/>
          </rPr>
          <t>Seleccionar una calificación</t>
        </r>
      </text>
    </comment>
    <comment ref="U10" authorId="0" shapeId="0">
      <text>
        <r>
          <rPr>
            <b/>
            <sz val="9"/>
            <color indexed="81"/>
            <rFont val="Tahoma"/>
            <family val="2"/>
          </rPr>
          <t>Seleccionar una calificación</t>
        </r>
      </text>
    </comment>
    <comment ref="B11" authorId="1" shapeId="0">
      <text>
        <r>
          <rPr>
            <b/>
            <sz val="9"/>
            <color indexed="81"/>
            <rFont val="Tahoma"/>
            <family val="2"/>
          </rPr>
          <t>Precise los objetivos que la entidad desea lograr en la vigencia y Enuncie una a una las actividades que se realizarán  al logro de cada objetivo planteado.</t>
        </r>
      </text>
    </comment>
    <comment ref="I11" authorId="0" shapeId="0">
      <text>
        <r>
          <rPr>
            <b/>
            <sz val="9"/>
            <color indexed="81"/>
            <rFont val="Tahoma"/>
            <family val="2"/>
          </rPr>
          <t>Seleccionar una calificación</t>
        </r>
      </text>
    </comment>
    <comment ref="O11" authorId="0" shapeId="0">
      <text>
        <r>
          <rPr>
            <b/>
            <sz val="9"/>
            <color indexed="81"/>
            <rFont val="Tahoma"/>
            <family val="2"/>
          </rPr>
          <t>Seleccionar una calificación</t>
        </r>
      </text>
    </comment>
    <comment ref="U11" authorId="0" shapeId="0">
      <text>
        <r>
          <rPr>
            <b/>
            <sz val="9"/>
            <color indexed="81"/>
            <rFont val="Tahoma"/>
            <family val="2"/>
          </rPr>
          <t>Seleccionar una calificación</t>
        </r>
      </text>
    </comment>
    <comment ref="I12" authorId="0" shapeId="0">
      <text>
        <r>
          <rPr>
            <b/>
            <sz val="9"/>
            <color indexed="81"/>
            <rFont val="Tahoma"/>
            <family val="2"/>
          </rPr>
          <t>Seleccionar una calificación</t>
        </r>
      </text>
    </comment>
    <comment ref="O12" authorId="0" shapeId="0">
      <text>
        <r>
          <rPr>
            <b/>
            <sz val="9"/>
            <color indexed="81"/>
            <rFont val="Tahoma"/>
            <family val="2"/>
          </rPr>
          <t>Seleccionar una calificación</t>
        </r>
      </text>
    </comment>
    <comment ref="U12" authorId="0" shapeId="0">
      <text>
        <r>
          <rPr>
            <b/>
            <sz val="9"/>
            <color indexed="81"/>
            <rFont val="Tahoma"/>
            <family val="2"/>
          </rPr>
          <t>Seleccionar una calificación</t>
        </r>
      </text>
    </comment>
    <comment ref="I13" authorId="0" shapeId="0">
      <text>
        <r>
          <rPr>
            <sz val="9"/>
            <color indexed="81"/>
            <rFont val="Tahoma"/>
            <family val="2"/>
          </rPr>
          <t>Actividad iniciada y dentro de los términos.</t>
        </r>
      </text>
    </comment>
    <comment ref="O13" authorId="0" shapeId="0">
      <text>
        <r>
          <rPr>
            <sz val="9"/>
            <color indexed="81"/>
            <rFont val="Tahoma"/>
            <family val="2"/>
          </rPr>
          <t>Actividad iniciada y dentro de los términos.</t>
        </r>
      </text>
    </comment>
    <comment ref="U13" authorId="0" shapeId="0">
      <text>
        <r>
          <rPr>
            <sz val="9"/>
            <color indexed="81"/>
            <rFont val="Tahoma"/>
            <family val="2"/>
          </rPr>
          <t>Seleccionar una calificación</t>
        </r>
      </text>
    </comment>
    <comment ref="I14" authorId="0" shapeId="0">
      <text>
        <r>
          <rPr>
            <sz val="9"/>
            <color indexed="81"/>
            <rFont val="Tahoma"/>
            <family val="2"/>
          </rPr>
          <t>Actividad iniciada y dentro de los términos.</t>
        </r>
      </text>
    </comment>
    <comment ref="O14" authorId="0" shapeId="0">
      <text>
        <r>
          <rPr>
            <sz val="9"/>
            <color indexed="81"/>
            <rFont val="Tahoma"/>
            <family val="2"/>
          </rPr>
          <t>Actividad iniciada y dentro de los términos.</t>
        </r>
      </text>
    </comment>
    <comment ref="U14" authorId="0" shapeId="0">
      <text>
        <r>
          <rPr>
            <sz val="9"/>
            <color indexed="81"/>
            <rFont val="Tahoma"/>
            <family val="2"/>
          </rPr>
          <t>Seleccionar una calificación</t>
        </r>
      </text>
    </comment>
    <comment ref="I15" authorId="0" shapeId="0">
      <text>
        <r>
          <rPr>
            <b/>
            <sz val="9"/>
            <color indexed="81"/>
            <rFont val="Tahoma"/>
            <family val="2"/>
          </rPr>
          <t>Actividad iniciada y dentro de los términos.</t>
        </r>
      </text>
    </comment>
    <comment ref="O15" authorId="0" shapeId="0">
      <text>
        <r>
          <rPr>
            <b/>
            <sz val="9"/>
            <color indexed="81"/>
            <rFont val="Tahoma"/>
            <family val="2"/>
          </rPr>
          <t>Actividad iniciada y dentro de los términos.</t>
        </r>
      </text>
    </comment>
    <comment ref="U15" authorId="0" shapeId="0">
      <text>
        <r>
          <rPr>
            <b/>
            <sz val="9"/>
            <color indexed="81"/>
            <rFont val="Tahoma"/>
            <family val="2"/>
          </rPr>
          <t>Seleccionar una calificación</t>
        </r>
      </text>
    </comment>
    <comment ref="I16" authorId="0" shapeId="0">
      <text>
        <r>
          <rPr>
            <sz val="9"/>
            <color indexed="81"/>
            <rFont val="Tahoma"/>
            <family val="2"/>
          </rPr>
          <t>Actividad iniciada y dentro de los términos.</t>
        </r>
      </text>
    </comment>
    <comment ref="O16" authorId="0" shapeId="0">
      <text>
        <r>
          <rPr>
            <sz val="9"/>
            <color indexed="81"/>
            <rFont val="Tahoma"/>
            <family val="2"/>
          </rPr>
          <t>Actividad iniciada y dentro de los términos.</t>
        </r>
      </text>
    </comment>
    <comment ref="U16" authorId="0" shapeId="0">
      <text>
        <r>
          <rPr>
            <sz val="9"/>
            <color indexed="81"/>
            <rFont val="Tahoma"/>
            <family val="2"/>
          </rPr>
          <t>Seleccionar una calificación</t>
        </r>
      </text>
    </comment>
    <comment ref="I17" authorId="0" shapeId="0">
      <text>
        <r>
          <rPr>
            <sz val="9"/>
            <color indexed="81"/>
            <rFont val="Tahoma"/>
            <family val="2"/>
          </rPr>
          <t>Actividad iniciada y dentro de los términos.</t>
        </r>
      </text>
    </comment>
    <comment ref="O17" authorId="0" shapeId="0">
      <text>
        <r>
          <rPr>
            <sz val="9"/>
            <color indexed="81"/>
            <rFont val="Tahoma"/>
            <family val="2"/>
          </rPr>
          <t>Actividad realizada totalmente y en el plazo indicado.</t>
        </r>
      </text>
    </comment>
    <comment ref="U17" authorId="0" shapeId="0">
      <text>
        <r>
          <rPr>
            <sz val="9"/>
            <color indexed="81"/>
            <rFont val="Tahoma"/>
            <family val="2"/>
          </rPr>
          <t>Seleccionar una calificación</t>
        </r>
      </text>
    </comment>
    <comment ref="I18" authorId="0" shapeId="0">
      <text>
        <r>
          <rPr>
            <sz val="9"/>
            <color indexed="81"/>
            <rFont val="Tahoma"/>
            <family val="2"/>
          </rPr>
          <t>Actividad iniciada y dentro de los términos.</t>
        </r>
      </text>
    </comment>
    <comment ref="O18" authorId="0" shapeId="0">
      <text>
        <r>
          <rPr>
            <sz val="9"/>
            <color indexed="81"/>
            <rFont val="Tahoma"/>
            <family val="2"/>
          </rPr>
          <t>Actividad realizada totalmente y en el plazo indicado.</t>
        </r>
      </text>
    </comment>
    <comment ref="U18" authorId="0" shapeId="0">
      <text>
        <r>
          <rPr>
            <sz val="9"/>
            <color indexed="81"/>
            <rFont val="Tahoma"/>
            <family val="2"/>
          </rPr>
          <t>Seleccionar una calificación</t>
        </r>
      </text>
    </comment>
    <comment ref="I19" authorId="0" shapeId="0">
      <text>
        <r>
          <rPr>
            <sz val="9"/>
            <color indexed="81"/>
            <rFont val="Tahoma"/>
            <family val="2"/>
          </rPr>
          <t>Actividad no realizada ni parcial, ni totalmente en el plazo indicado.</t>
        </r>
      </text>
    </comment>
    <comment ref="O19" authorId="0" shapeId="0">
      <text>
        <r>
          <rPr>
            <sz val="9"/>
            <color indexed="81"/>
            <rFont val="Tahoma"/>
            <family val="2"/>
          </rPr>
          <t>Actividad no realizada ni parcial, ni totalmente en el plazo indicado.</t>
        </r>
      </text>
    </comment>
    <comment ref="U19" authorId="0" shapeId="0">
      <text>
        <r>
          <rPr>
            <sz val="9"/>
            <color indexed="81"/>
            <rFont val="Tahoma"/>
            <family val="2"/>
          </rPr>
          <t>Seleccionar una calificación</t>
        </r>
      </text>
    </comment>
    <comment ref="I20" authorId="0" shapeId="0">
      <text>
        <r>
          <rPr>
            <sz val="9"/>
            <color indexed="81"/>
            <rFont val="Tahoma"/>
            <family val="2"/>
          </rPr>
          <t>Seleccionar una calificación</t>
        </r>
      </text>
    </comment>
    <comment ref="O20" authorId="0" shapeId="0">
      <text>
        <r>
          <rPr>
            <sz val="9"/>
            <color indexed="81"/>
            <rFont val="Tahoma"/>
            <family val="2"/>
          </rPr>
          <t>Seleccionar una calificación</t>
        </r>
      </text>
    </comment>
    <comment ref="U20" authorId="0" shapeId="0">
      <text>
        <r>
          <rPr>
            <sz val="9"/>
            <color indexed="81"/>
            <rFont val="Tahoma"/>
            <family val="2"/>
          </rPr>
          <t>Seleccionar una calificación</t>
        </r>
      </text>
    </comment>
    <comment ref="I21" authorId="0" shapeId="0">
      <text>
        <r>
          <rPr>
            <sz val="9"/>
            <color indexed="81"/>
            <rFont val="Tahoma"/>
            <family val="2"/>
          </rPr>
          <t>Seleccionar una calificación</t>
        </r>
      </text>
    </comment>
    <comment ref="O21" authorId="0" shapeId="0">
      <text>
        <r>
          <rPr>
            <sz val="9"/>
            <color indexed="81"/>
            <rFont val="Tahoma"/>
            <family val="2"/>
          </rPr>
          <t>Seleccionar una calificación</t>
        </r>
      </text>
    </comment>
    <comment ref="U21" authorId="0" shapeId="0">
      <text>
        <r>
          <rPr>
            <sz val="9"/>
            <color indexed="81"/>
            <rFont val="Tahoma"/>
            <family val="2"/>
          </rPr>
          <t>Seleccionar una calificación</t>
        </r>
      </text>
    </comment>
    <comment ref="I22" authorId="0" shapeId="0">
      <text>
        <r>
          <rPr>
            <sz val="9"/>
            <color indexed="81"/>
            <rFont val="Tahoma"/>
            <family val="2"/>
          </rPr>
          <t>Seleccionar una calificación</t>
        </r>
      </text>
    </comment>
    <comment ref="O22" authorId="0" shapeId="0">
      <text>
        <r>
          <rPr>
            <sz val="9"/>
            <color indexed="81"/>
            <rFont val="Tahoma"/>
            <family val="2"/>
          </rPr>
          <t>Seleccionar una calificación</t>
        </r>
      </text>
    </comment>
    <comment ref="U22" authorId="0" shapeId="0">
      <text>
        <r>
          <rPr>
            <sz val="9"/>
            <color indexed="81"/>
            <rFont val="Tahoma"/>
            <family val="2"/>
          </rPr>
          <t>Seleccionar una calificación</t>
        </r>
      </text>
    </comment>
    <comment ref="I23" authorId="0" shapeId="0">
      <text>
        <r>
          <rPr>
            <sz val="9"/>
            <color indexed="81"/>
            <rFont val="Tahoma"/>
            <family val="2"/>
          </rPr>
          <t>Seleccionar una calificación</t>
        </r>
      </text>
    </comment>
    <comment ref="O23" authorId="0" shapeId="0">
      <text>
        <r>
          <rPr>
            <sz val="9"/>
            <color indexed="81"/>
            <rFont val="Tahoma"/>
            <family val="2"/>
          </rPr>
          <t>Seleccionar una calificación</t>
        </r>
      </text>
    </comment>
    <comment ref="U23" authorId="0" shapeId="0">
      <text>
        <r>
          <rPr>
            <sz val="9"/>
            <color indexed="81"/>
            <rFont val="Tahoma"/>
            <family val="2"/>
          </rPr>
          <t>Seleccionar una calificación</t>
        </r>
      </text>
    </comment>
    <comment ref="I24" authorId="0" shapeId="0">
      <text>
        <r>
          <rPr>
            <b/>
            <sz val="9"/>
            <color indexed="81"/>
            <rFont val="Tahoma"/>
            <family val="2"/>
          </rPr>
          <t>Seleccionar una calificación</t>
        </r>
      </text>
    </comment>
    <comment ref="O24" authorId="0" shapeId="0">
      <text>
        <r>
          <rPr>
            <b/>
            <sz val="9"/>
            <color indexed="81"/>
            <rFont val="Tahoma"/>
            <family val="2"/>
          </rPr>
          <t>Seleccionar una calificación</t>
        </r>
      </text>
    </comment>
    <comment ref="U24" authorId="0" shapeId="0">
      <text>
        <r>
          <rPr>
            <b/>
            <sz val="9"/>
            <color indexed="81"/>
            <rFont val="Tahoma"/>
            <family val="2"/>
          </rPr>
          <t>Seleccionar una calificación</t>
        </r>
      </text>
    </comment>
    <comment ref="I25" authorId="0" shapeId="0">
      <text>
        <r>
          <rPr>
            <sz val="9"/>
            <color indexed="81"/>
            <rFont val="Tahoma"/>
            <family val="2"/>
          </rPr>
          <t>Actividad iniciada y dentro de los términos.</t>
        </r>
      </text>
    </comment>
    <comment ref="O25" authorId="0" shapeId="0">
      <text>
        <r>
          <rPr>
            <sz val="9"/>
            <color indexed="81"/>
            <rFont val="Tahoma"/>
            <family val="2"/>
          </rPr>
          <t>Actividad iniciada y dentro de los términos.</t>
        </r>
      </text>
    </comment>
    <comment ref="U25" authorId="0" shapeId="0">
      <text>
        <r>
          <rPr>
            <sz val="9"/>
            <color indexed="81"/>
            <rFont val="Tahoma"/>
            <family val="2"/>
          </rPr>
          <t>Seleccionar una calificación</t>
        </r>
      </text>
    </comment>
    <comment ref="I26" authorId="0" shapeId="0">
      <text>
        <r>
          <rPr>
            <b/>
            <sz val="9"/>
            <color indexed="81"/>
            <rFont val="Tahoma"/>
            <family val="2"/>
          </rPr>
          <t>Actividad iniciada y dentro de los términos.</t>
        </r>
      </text>
    </comment>
    <comment ref="O26" authorId="0" shapeId="0">
      <text>
        <r>
          <rPr>
            <b/>
            <sz val="9"/>
            <color indexed="81"/>
            <rFont val="Tahoma"/>
            <family val="2"/>
          </rPr>
          <t>Actividad iniciada y dentro de los términos.</t>
        </r>
      </text>
    </comment>
    <comment ref="U26" authorId="0" shapeId="0">
      <text>
        <r>
          <rPr>
            <b/>
            <sz val="9"/>
            <color indexed="81"/>
            <rFont val="Tahoma"/>
            <family val="2"/>
          </rPr>
          <t>Seleccionar una calificación</t>
        </r>
      </text>
    </comment>
    <comment ref="I27" authorId="0" shapeId="0">
      <text>
        <r>
          <rPr>
            <sz val="9"/>
            <color indexed="81"/>
            <rFont val="Tahoma"/>
            <family val="2"/>
          </rPr>
          <t>Actividad iniciada y dentro de los términos.</t>
        </r>
      </text>
    </comment>
    <comment ref="O27" authorId="0" shapeId="0">
      <text>
        <r>
          <rPr>
            <sz val="9"/>
            <color indexed="81"/>
            <rFont val="Tahoma"/>
            <family val="2"/>
          </rPr>
          <t>Actividad iniciada y dentro de los términos.</t>
        </r>
      </text>
    </comment>
    <comment ref="U27" authorId="0" shapeId="0">
      <text>
        <r>
          <rPr>
            <sz val="9"/>
            <color indexed="81"/>
            <rFont val="Tahoma"/>
            <family val="2"/>
          </rPr>
          <t>Seleccionar una calificación</t>
        </r>
      </text>
    </comment>
    <comment ref="I28" authorId="0" shapeId="0">
      <text>
        <r>
          <rPr>
            <sz val="9"/>
            <color indexed="81"/>
            <rFont val="Tahoma"/>
            <family val="2"/>
          </rPr>
          <t>Actividad iniciada y dentro de los términos.</t>
        </r>
      </text>
    </comment>
    <comment ref="O28" authorId="0" shapeId="0">
      <text>
        <r>
          <rPr>
            <sz val="9"/>
            <color indexed="81"/>
            <rFont val="Tahoma"/>
            <family val="2"/>
          </rPr>
          <t>Actividad iniciada y dentro de los términos.</t>
        </r>
      </text>
    </comment>
    <comment ref="U28" authorId="0" shapeId="0">
      <text>
        <r>
          <rPr>
            <sz val="9"/>
            <color indexed="81"/>
            <rFont val="Tahoma"/>
            <family val="2"/>
          </rPr>
          <t>Seleccionar una calificación</t>
        </r>
      </text>
    </comment>
    <comment ref="I29" authorId="0" shapeId="0">
      <text>
        <r>
          <rPr>
            <sz val="9"/>
            <color indexed="81"/>
            <rFont val="Tahoma"/>
            <family val="2"/>
          </rPr>
          <t>Seleccionar una calificación</t>
        </r>
      </text>
    </comment>
    <comment ref="O29" authorId="0" shapeId="0">
      <text>
        <r>
          <rPr>
            <sz val="9"/>
            <color indexed="81"/>
            <rFont val="Tahoma"/>
            <family val="2"/>
          </rPr>
          <t>Seleccionar una calificación</t>
        </r>
      </text>
    </comment>
    <comment ref="U29" authorId="0" shapeId="0">
      <text>
        <r>
          <rPr>
            <sz val="9"/>
            <color indexed="81"/>
            <rFont val="Tahoma"/>
            <family val="2"/>
          </rPr>
          <t>Seleccionar una calificación</t>
        </r>
      </text>
    </comment>
    <comment ref="I30" authorId="0" shapeId="0">
      <text>
        <r>
          <rPr>
            <sz val="9"/>
            <color indexed="81"/>
            <rFont val="Tahoma"/>
            <family val="2"/>
          </rPr>
          <t>Seleccionar una calificación</t>
        </r>
      </text>
    </comment>
    <comment ref="O30" authorId="0" shapeId="0">
      <text>
        <r>
          <rPr>
            <sz val="9"/>
            <color indexed="81"/>
            <rFont val="Tahoma"/>
            <family val="2"/>
          </rPr>
          <t>Seleccionar una calificación</t>
        </r>
      </text>
    </comment>
    <comment ref="U30" authorId="0" shapeId="0">
      <text>
        <r>
          <rPr>
            <sz val="9"/>
            <color indexed="81"/>
            <rFont val="Tahoma"/>
            <family val="2"/>
          </rPr>
          <t>Seleccionar una calificación</t>
        </r>
      </text>
    </comment>
    <comment ref="I31" authorId="0" shapeId="0">
      <text>
        <r>
          <rPr>
            <b/>
            <sz val="9"/>
            <color indexed="81"/>
            <rFont val="Tahoma"/>
            <family val="2"/>
          </rPr>
          <t>Seleccionar una calificación</t>
        </r>
      </text>
    </comment>
    <comment ref="O31" authorId="0" shapeId="0">
      <text>
        <r>
          <rPr>
            <b/>
            <sz val="9"/>
            <color indexed="81"/>
            <rFont val="Tahoma"/>
            <family val="2"/>
          </rPr>
          <t>Seleccionar una calificación</t>
        </r>
      </text>
    </comment>
    <comment ref="U31" authorId="0" shapeId="0">
      <text>
        <r>
          <rPr>
            <b/>
            <sz val="9"/>
            <color indexed="81"/>
            <rFont val="Tahoma"/>
            <family val="2"/>
          </rPr>
          <t>Seleccionar una calificación</t>
        </r>
      </text>
    </comment>
    <comment ref="I32" authorId="0" shapeId="0">
      <text>
        <r>
          <rPr>
            <sz val="9"/>
            <color indexed="81"/>
            <rFont val="Tahoma"/>
            <family val="2"/>
          </rPr>
          <t>Actividad iniciada y dentro de los términos.</t>
        </r>
      </text>
    </comment>
    <comment ref="O32" authorId="0" shapeId="0">
      <text>
        <r>
          <rPr>
            <sz val="9"/>
            <color indexed="81"/>
            <rFont val="Tahoma"/>
            <family val="2"/>
          </rPr>
          <t>Actividad iniciada y dentro de los términos.</t>
        </r>
      </text>
    </comment>
    <comment ref="U32" authorId="0" shapeId="0">
      <text>
        <r>
          <rPr>
            <sz val="9"/>
            <color indexed="81"/>
            <rFont val="Tahoma"/>
            <family val="2"/>
          </rPr>
          <t>Seleccionar una calificación</t>
        </r>
      </text>
    </comment>
    <comment ref="I33" authorId="0" shapeId="0">
      <text>
        <r>
          <rPr>
            <sz val="9"/>
            <color indexed="81"/>
            <rFont val="Tahoma"/>
            <family val="2"/>
          </rPr>
          <t>Actividad iniciada y dentro de los términos.</t>
        </r>
      </text>
    </comment>
    <comment ref="O33" authorId="0" shapeId="0">
      <text>
        <r>
          <rPr>
            <sz val="9"/>
            <color indexed="81"/>
            <rFont val="Tahoma"/>
            <family val="2"/>
          </rPr>
          <t>Actividad iniciada y dentro de los términos.</t>
        </r>
      </text>
    </comment>
    <comment ref="U33" authorId="0" shapeId="0">
      <text>
        <r>
          <rPr>
            <sz val="9"/>
            <color indexed="81"/>
            <rFont val="Tahoma"/>
            <family val="2"/>
          </rPr>
          <t>Seleccionar una calificación</t>
        </r>
      </text>
    </comment>
    <comment ref="I34" authorId="0" shapeId="0">
      <text>
        <r>
          <rPr>
            <sz val="9"/>
            <color indexed="81"/>
            <rFont val="Tahoma"/>
            <family val="2"/>
          </rPr>
          <t>Actividad iniciada y dentro de los términos.</t>
        </r>
      </text>
    </comment>
    <comment ref="O34" authorId="0" shapeId="0">
      <text>
        <r>
          <rPr>
            <sz val="9"/>
            <color indexed="81"/>
            <rFont val="Tahoma"/>
            <family val="2"/>
          </rPr>
          <t>Actividad realizada totalmente y en el plazo indicado.</t>
        </r>
      </text>
    </comment>
    <comment ref="U34" authorId="0" shapeId="0">
      <text>
        <r>
          <rPr>
            <sz val="9"/>
            <color indexed="81"/>
            <rFont val="Tahoma"/>
            <family val="2"/>
          </rPr>
          <t>Seleccionar una calificación</t>
        </r>
      </text>
    </comment>
    <comment ref="I35" authorId="0" shapeId="0">
      <text>
        <r>
          <rPr>
            <sz val="9"/>
            <color indexed="81"/>
            <rFont val="Tahoma"/>
            <family val="2"/>
          </rPr>
          <t>Actividad iniciada y dentro de los términos.</t>
        </r>
      </text>
    </comment>
    <comment ref="O35" authorId="0" shapeId="0">
      <text>
        <r>
          <rPr>
            <sz val="9"/>
            <color indexed="81"/>
            <rFont val="Tahoma"/>
            <family val="2"/>
          </rPr>
          <t>Actividad realizada totalmente y en el plazo indicado.</t>
        </r>
      </text>
    </comment>
    <comment ref="U35" authorId="0" shapeId="0">
      <text>
        <r>
          <rPr>
            <sz val="9"/>
            <color indexed="81"/>
            <rFont val="Tahoma"/>
            <family val="2"/>
          </rPr>
          <t>Seleccionar una calificación</t>
        </r>
      </text>
    </comment>
  </commentList>
</comments>
</file>

<file path=xl/comments6.xml><?xml version="1.0" encoding="utf-8"?>
<comments xmlns="http://schemas.openxmlformats.org/spreadsheetml/2006/main">
  <authors>
    <author>Andres Fernando Muñoz Salazar</author>
    <author>Rosa Valentina Aceros Garcia</author>
  </authors>
  <commentList>
    <comment ref="I10" authorId="0" shapeId="0">
      <text>
        <r>
          <rPr>
            <b/>
            <sz val="9"/>
            <color indexed="81"/>
            <rFont val="Tahoma"/>
            <family val="2"/>
          </rPr>
          <t>Seleccionar una calificación</t>
        </r>
      </text>
    </comment>
    <comment ref="O10" authorId="0" shapeId="0">
      <text>
        <r>
          <rPr>
            <b/>
            <sz val="9"/>
            <color indexed="81"/>
            <rFont val="Tahoma"/>
            <family val="2"/>
          </rPr>
          <t>Seleccionar una calificación</t>
        </r>
      </text>
    </comment>
    <comment ref="U10" authorId="0" shapeId="0">
      <text>
        <r>
          <rPr>
            <b/>
            <sz val="9"/>
            <color indexed="81"/>
            <rFont val="Tahoma"/>
            <family val="2"/>
          </rPr>
          <t>Seleccionar una calificación</t>
        </r>
      </text>
    </comment>
    <comment ref="B11" authorId="1" shapeId="0">
      <text>
        <r>
          <rPr>
            <b/>
            <sz val="9"/>
            <color indexed="81"/>
            <rFont val="Tahoma"/>
            <family val="2"/>
          </rPr>
          <t>Precise los objetivos que la entidad desea lograr en la vigencia y Enuncie una a una las actividades que se realizarán  al logro de cada objetivo planteado.</t>
        </r>
      </text>
    </comment>
    <comment ref="I11" authorId="0" shapeId="0">
      <text>
        <r>
          <rPr>
            <b/>
            <sz val="9"/>
            <color indexed="81"/>
            <rFont val="Tahoma"/>
            <family val="2"/>
          </rPr>
          <t>Seleccionar una calificación</t>
        </r>
      </text>
    </comment>
    <comment ref="O11" authorId="0" shapeId="0">
      <text>
        <r>
          <rPr>
            <b/>
            <sz val="9"/>
            <color indexed="81"/>
            <rFont val="Tahoma"/>
            <family val="2"/>
          </rPr>
          <t>Seleccionar una calificación</t>
        </r>
      </text>
    </comment>
    <comment ref="U11" authorId="0" shapeId="0">
      <text>
        <r>
          <rPr>
            <b/>
            <sz val="9"/>
            <color indexed="81"/>
            <rFont val="Tahoma"/>
            <family val="2"/>
          </rPr>
          <t>Seleccionar una calificación</t>
        </r>
      </text>
    </comment>
    <comment ref="I12" authorId="0" shapeId="0">
      <text>
        <r>
          <rPr>
            <b/>
            <sz val="9"/>
            <color indexed="81"/>
            <rFont val="Tahoma"/>
            <family val="2"/>
          </rPr>
          <t>Seleccionar una calificación</t>
        </r>
      </text>
    </comment>
    <comment ref="O12" authorId="0" shapeId="0">
      <text>
        <r>
          <rPr>
            <b/>
            <sz val="9"/>
            <color indexed="81"/>
            <rFont val="Tahoma"/>
            <family val="2"/>
          </rPr>
          <t>Seleccionar una calificación</t>
        </r>
      </text>
    </comment>
    <comment ref="U12" authorId="0" shapeId="0">
      <text>
        <r>
          <rPr>
            <b/>
            <sz val="9"/>
            <color indexed="81"/>
            <rFont val="Tahoma"/>
            <family val="2"/>
          </rPr>
          <t>Seleccionar una calificación</t>
        </r>
      </text>
    </comment>
    <comment ref="I13" authorId="0" shapeId="0">
      <text>
        <r>
          <rPr>
            <sz val="9"/>
            <color indexed="81"/>
            <rFont val="Tahoma"/>
            <family val="2"/>
          </rPr>
          <t>Actividad realizada totalmente y en el plazo indicado.</t>
        </r>
      </text>
    </comment>
    <comment ref="O13" authorId="0" shapeId="0">
      <text>
        <r>
          <rPr>
            <sz val="9"/>
            <color indexed="81"/>
            <rFont val="Tahoma"/>
            <family val="2"/>
          </rPr>
          <t>Actividad realizada totalmente y en el plazo indicado.</t>
        </r>
      </text>
    </comment>
    <comment ref="U13" authorId="0" shapeId="0">
      <text>
        <r>
          <rPr>
            <sz val="9"/>
            <color indexed="81"/>
            <rFont val="Tahoma"/>
            <family val="2"/>
          </rPr>
          <t>Seleccionar una calificación</t>
        </r>
      </text>
    </comment>
    <comment ref="I14" authorId="0" shapeId="0">
      <text>
        <r>
          <rPr>
            <sz val="9"/>
            <color indexed="81"/>
            <rFont val="Tahoma"/>
            <family val="2"/>
          </rPr>
          <t>Actividad iniciada y dentro de los términos.</t>
        </r>
      </text>
    </comment>
    <comment ref="O14" authorId="0" shapeId="0">
      <text>
        <r>
          <rPr>
            <sz val="9"/>
            <color indexed="81"/>
            <rFont val="Tahoma"/>
            <family val="2"/>
          </rPr>
          <t>Actividad iniciada y dentro de los términos.</t>
        </r>
      </text>
    </comment>
    <comment ref="U14" authorId="0" shapeId="0">
      <text>
        <r>
          <rPr>
            <sz val="9"/>
            <color indexed="81"/>
            <rFont val="Tahoma"/>
            <family val="2"/>
          </rPr>
          <t>Seleccionar una calificación</t>
        </r>
      </text>
    </comment>
    <comment ref="I15" authorId="0" shapeId="0">
      <text>
        <r>
          <rPr>
            <sz val="9"/>
            <color indexed="81"/>
            <rFont val="Tahoma"/>
            <family val="2"/>
          </rPr>
          <t>Actividad iniciada y dentro de los términos.</t>
        </r>
      </text>
    </comment>
    <comment ref="O15" authorId="0" shapeId="0">
      <text>
        <r>
          <rPr>
            <sz val="9"/>
            <color indexed="81"/>
            <rFont val="Tahoma"/>
            <family val="2"/>
          </rPr>
          <t>Actividad iniciada y dentro de los términos.</t>
        </r>
      </text>
    </comment>
    <comment ref="U15" authorId="0" shapeId="0">
      <text>
        <r>
          <rPr>
            <sz val="9"/>
            <color indexed="81"/>
            <rFont val="Tahoma"/>
            <family val="2"/>
          </rPr>
          <t>Seleccionar una calificación</t>
        </r>
      </text>
    </comment>
    <comment ref="I16" authorId="0" shapeId="0">
      <text>
        <r>
          <rPr>
            <sz val="9"/>
            <color indexed="81"/>
            <rFont val="Tahoma"/>
            <family val="2"/>
          </rPr>
          <t>Actividad iniciada y dentro de los términos.</t>
        </r>
      </text>
    </comment>
    <comment ref="O16" authorId="0" shapeId="0">
      <text>
        <r>
          <rPr>
            <sz val="9"/>
            <color indexed="81"/>
            <rFont val="Tahoma"/>
            <family val="2"/>
          </rPr>
          <t>Actividad iniciada y dentro de los términos.</t>
        </r>
      </text>
    </comment>
    <comment ref="U16" authorId="0" shapeId="0">
      <text>
        <r>
          <rPr>
            <sz val="9"/>
            <color indexed="81"/>
            <rFont val="Tahoma"/>
            <family val="2"/>
          </rPr>
          <t>Seleccionar una calificación</t>
        </r>
      </text>
    </comment>
    <comment ref="I17" authorId="0" shapeId="0">
      <text>
        <r>
          <rPr>
            <sz val="9"/>
            <color indexed="81"/>
            <rFont val="Tahoma"/>
            <family val="2"/>
          </rPr>
          <t>Actividad iniciada y dentro de los términos.</t>
        </r>
      </text>
    </comment>
    <comment ref="O17" authorId="0" shapeId="0">
      <text>
        <r>
          <rPr>
            <sz val="9"/>
            <color indexed="81"/>
            <rFont val="Tahoma"/>
            <family val="2"/>
          </rPr>
          <t>Actividad iniciada y dentro de los términos.</t>
        </r>
      </text>
    </comment>
    <comment ref="U17" authorId="0" shapeId="0">
      <text>
        <r>
          <rPr>
            <sz val="9"/>
            <color indexed="81"/>
            <rFont val="Tahoma"/>
            <family val="2"/>
          </rPr>
          <t>Seleccionar una calificación</t>
        </r>
      </text>
    </comment>
    <comment ref="I18" authorId="0" shapeId="0">
      <text>
        <r>
          <rPr>
            <sz val="9"/>
            <color indexed="81"/>
            <rFont val="Tahoma"/>
            <family val="2"/>
          </rPr>
          <t>Actividad iniciada y dentro de los términos.</t>
        </r>
      </text>
    </comment>
    <comment ref="O18" authorId="0" shapeId="0">
      <text>
        <r>
          <rPr>
            <sz val="9"/>
            <color indexed="81"/>
            <rFont val="Tahoma"/>
            <family val="2"/>
          </rPr>
          <t>Actividad iniciada y dentro de los términos.</t>
        </r>
      </text>
    </comment>
    <comment ref="U18" authorId="0" shapeId="0">
      <text>
        <r>
          <rPr>
            <sz val="9"/>
            <color indexed="81"/>
            <rFont val="Tahoma"/>
            <family val="2"/>
          </rPr>
          <t>Seleccionar una calificación</t>
        </r>
      </text>
    </comment>
    <comment ref="I19" authorId="0" shapeId="0">
      <text>
        <r>
          <rPr>
            <sz val="9"/>
            <color indexed="81"/>
            <rFont val="Tahoma"/>
            <family val="2"/>
          </rPr>
          <t>Actividad realizada totalmente y en el plazo indicado.</t>
        </r>
      </text>
    </comment>
    <comment ref="O19" authorId="0" shapeId="0">
      <text>
        <r>
          <rPr>
            <sz val="9"/>
            <color indexed="81"/>
            <rFont val="Tahoma"/>
            <family val="2"/>
          </rPr>
          <t>Actividad realizada totalmente y en el plazo indicado.</t>
        </r>
      </text>
    </comment>
    <comment ref="U19" authorId="0" shapeId="0">
      <text>
        <r>
          <rPr>
            <sz val="9"/>
            <color indexed="81"/>
            <rFont val="Tahoma"/>
            <family val="2"/>
          </rPr>
          <t>Seleccionar una calificación</t>
        </r>
      </text>
    </comment>
    <comment ref="I20" authorId="0" shapeId="0">
      <text>
        <r>
          <rPr>
            <sz val="9"/>
            <color indexed="81"/>
            <rFont val="Tahoma"/>
            <family val="2"/>
          </rPr>
          <t>Actividad iniciada y dentro de los términos.</t>
        </r>
      </text>
    </comment>
    <comment ref="O20" authorId="0" shapeId="0">
      <text>
        <r>
          <rPr>
            <sz val="9"/>
            <color indexed="81"/>
            <rFont val="Tahoma"/>
            <family val="2"/>
          </rPr>
          <t>Actividad realizada totalmente y en el plazo indicado.</t>
        </r>
      </text>
    </comment>
    <comment ref="U20" authorId="0" shapeId="0">
      <text>
        <r>
          <rPr>
            <sz val="9"/>
            <color indexed="81"/>
            <rFont val="Tahoma"/>
            <family val="2"/>
          </rPr>
          <t>Seleccionar una calificación</t>
        </r>
      </text>
    </comment>
    <comment ref="I21" authorId="0" shapeId="0">
      <text>
        <r>
          <rPr>
            <sz val="9"/>
            <color indexed="81"/>
            <rFont val="Tahoma"/>
            <family val="2"/>
          </rPr>
          <t>Actividad iniciada y dentro de los términos.</t>
        </r>
      </text>
    </comment>
    <comment ref="O21" authorId="0" shapeId="0">
      <text>
        <r>
          <rPr>
            <sz val="9"/>
            <color indexed="81"/>
            <rFont val="Tahoma"/>
            <family val="2"/>
          </rPr>
          <t>Actividad iniciada y dentro de los términos.</t>
        </r>
      </text>
    </comment>
    <comment ref="U21" authorId="0" shapeId="0">
      <text>
        <r>
          <rPr>
            <sz val="9"/>
            <color indexed="81"/>
            <rFont val="Tahoma"/>
            <family val="2"/>
          </rPr>
          <t>Seleccionar una calificación</t>
        </r>
      </text>
    </comment>
    <comment ref="I22" authorId="0" shapeId="0">
      <text>
        <r>
          <rPr>
            <sz val="9"/>
            <color indexed="81"/>
            <rFont val="Tahoma"/>
            <family val="2"/>
          </rPr>
          <t>Seleccionar una calificación</t>
        </r>
      </text>
    </comment>
    <comment ref="O22" authorId="0" shapeId="0">
      <text>
        <r>
          <rPr>
            <sz val="9"/>
            <color indexed="81"/>
            <rFont val="Tahoma"/>
            <family val="2"/>
          </rPr>
          <t>Seleccionar una calificación</t>
        </r>
      </text>
    </comment>
    <comment ref="U22" authorId="0" shapeId="0">
      <text>
        <r>
          <rPr>
            <sz val="9"/>
            <color indexed="81"/>
            <rFont val="Tahoma"/>
            <family val="2"/>
          </rPr>
          <t>Seleccionar una calificación</t>
        </r>
      </text>
    </comment>
    <comment ref="I23" authorId="0" shapeId="0">
      <text>
        <r>
          <rPr>
            <sz val="9"/>
            <color indexed="81"/>
            <rFont val="Tahoma"/>
            <family val="2"/>
          </rPr>
          <t>Seleccionar una calificación</t>
        </r>
      </text>
    </comment>
    <comment ref="O23" authorId="0" shapeId="0">
      <text>
        <r>
          <rPr>
            <sz val="9"/>
            <color indexed="81"/>
            <rFont val="Tahoma"/>
            <family val="2"/>
          </rPr>
          <t>Seleccionar una calificación</t>
        </r>
      </text>
    </comment>
    <comment ref="U23" authorId="0" shapeId="0">
      <text>
        <r>
          <rPr>
            <sz val="9"/>
            <color indexed="81"/>
            <rFont val="Tahoma"/>
            <family val="2"/>
          </rPr>
          <t>Seleccionar una calificación</t>
        </r>
      </text>
    </comment>
    <comment ref="I24" authorId="0" shapeId="0">
      <text>
        <r>
          <rPr>
            <b/>
            <sz val="9"/>
            <color indexed="81"/>
            <rFont val="Tahoma"/>
            <family val="2"/>
          </rPr>
          <t>Seleccionar una calificación</t>
        </r>
      </text>
    </comment>
    <comment ref="O24" authorId="0" shapeId="0">
      <text>
        <r>
          <rPr>
            <b/>
            <sz val="9"/>
            <color indexed="81"/>
            <rFont val="Tahoma"/>
            <family val="2"/>
          </rPr>
          <t>Seleccionar una calificación</t>
        </r>
      </text>
    </comment>
    <comment ref="U24" authorId="0" shapeId="0">
      <text>
        <r>
          <rPr>
            <b/>
            <sz val="9"/>
            <color indexed="81"/>
            <rFont val="Tahoma"/>
            <family val="2"/>
          </rPr>
          <t>Seleccionar una calificación</t>
        </r>
      </text>
    </comment>
    <comment ref="I25" authorId="0" shapeId="0">
      <text>
        <r>
          <rPr>
            <sz val="9"/>
            <color indexed="81"/>
            <rFont val="Tahoma"/>
            <family val="2"/>
          </rPr>
          <t>Actividad iniciada y dentro de los términos.</t>
        </r>
      </text>
    </comment>
    <comment ref="O25" authorId="0" shapeId="0">
      <text>
        <r>
          <rPr>
            <sz val="9"/>
            <color indexed="81"/>
            <rFont val="Tahoma"/>
            <family val="2"/>
          </rPr>
          <t>Actividad iniciada y dentro de los términos.</t>
        </r>
      </text>
    </comment>
    <comment ref="U25" authorId="0" shapeId="0">
      <text>
        <r>
          <rPr>
            <sz val="9"/>
            <color indexed="81"/>
            <rFont val="Tahoma"/>
            <family val="2"/>
          </rPr>
          <t>Seleccionar una calificación</t>
        </r>
      </text>
    </comment>
    <comment ref="I26" authorId="0" shapeId="0">
      <text>
        <r>
          <rPr>
            <sz val="9"/>
            <color indexed="81"/>
            <rFont val="Tahoma"/>
            <family val="2"/>
          </rPr>
          <t>Actividad realizada totalmente pero no en el plazo indicado.</t>
        </r>
      </text>
    </comment>
    <comment ref="O26" authorId="0" shapeId="0">
      <text>
        <r>
          <rPr>
            <sz val="9"/>
            <color indexed="81"/>
            <rFont val="Tahoma"/>
            <family val="2"/>
          </rPr>
          <t>Actividad realizada totalmente pero no en el plazo indicado.</t>
        </r>
      </text>
    </comment>
    <comment ref="U26" authorId="0" shapeId="0">
      <text>
        <r>
          <rPr>
            <sz val="9"/>
            <color indexed="81"/>
            <rFont val="Tahoma"/>
            <family val="2"/>
          </rPr>
          <t>Seleccionar una calificación</t>
        </r>
      </text>
    </comment>
    <comment ref="I27" authorId="0" shapeId="0">
      <text>
        <r>
          <rPr>
            <b/>
            <sz val="9"/>
            <color indexed="81"/>
            <rFont val="Tahoma"/>
            <family val="2"/>
          </rPr>
          <t>Actividad realizada totalmente pero no en el plazo indicado.</t>
        </r>
      </text>
    </comment>
    <comment ref="O27" authorId="0" shapeId="0">
      <text>
        <r>
          <rPr>
            <b/>
            <sz val="9"/>
            <color indexed="81"/>
            <rFont val="Tahoma"/>
            <family val="2"/>
          </rPr>
          <t>Actividad realizada totalmente pero no en el plazo indicado.</t>
        </r>
      </text>
    </comment>
    <comment ref="U27" authorId="0" shapeId="0">
      <text>
        <r>
          <rPr>
            <b/>
            <sz val="9"/>
            <color indexed="81"/>
            <rFont val="Tahoma"/>
            <family val="2"/>
          </rPr>
          <t>Seleccionar una calificación</t>
        </r>
      </text>
    </comment>
    <comment ref="I28" authorId="0" shapeId="0">
      <text>
        <r>
          <rPr>
            <sz val="9"/>
            <color indexed="81"/>
            <rFont val="Tahoma"/>
            <family val="2"/>
          </rPr>
          <t>Actividad realizada totalmente pero no en el plazo indicado.</t>
        </r>
      </text>
    </comment>
    <comment ref="O28" authorId="0" shapeId="0">
      <text>
        <r>
          <rPr>
            <sz val="9"/>
            <color indexed="81"/>
            <rFont val="Tahoma"/>
            <family val="2"/>
          </rPr>
          <t>Actividad realizada totalmente pero no en el plazo indicado.</t>
        </r>
      </text>
    </comment>
    <comment ref="U28" authorId="0" shapeId="0">
      <text>
        <r>
          <rPr>
            <sz val="9"/>
            <color indexed="81"/>
            <rFont val="Tahoma"/>
            <family val="2"/>
          </rPr>
          <t>Seleccionar una calificación</t>
        </r>
      </text>
    </comment>
    <comment ref="I29" authorId="0" shapeId="0">
      <text>
        <r>
          <rPr>
            <sz val="9"/>
            <color indexed="81"/>
            <rFont val="Tahoma"/>
            <family val="2"/>
          </rPr>
          <t>Actividad realizada totalmente pero no en el plazo indicado.</t>
        </r>
      </text>
    </comment>
    <comment ref="O29" authorId="0" shapeId="0">
      <text>
        <r>
          <rPr>
            <sz val="9"/>
            <color indexed="81"/>
            <rFont val="Tahoma"/>
            <family val="2"/>
          </rPr>
          <t>Actividad realizada totalmente pero no en el plazo indicado.</t>
        </r>
      </text>
    </comment>
    <comment ref="U29" authorId="0" shapeId="0">
      <text>
        <r>
          <rPr>
            <sz val="9"/>
            <color indexed="81"/>
            <rFont val="Tahoma"/>
            <family val="2"/>
          </rPr>
          <t>Seleccionar una calificación</t>
        </r>
      </text>
    </comment>
    <comment ref="I30" authorId="0" shapeId="0">
      <text>
        <r>
          <rPr>
            <sz val="9"/>
            <color indexed="81"/>
            <rFont val="Tahoma"/>
            <family val="2"/>
          </rPr>
          <t>Actividad realizada totalmente pero no en el plazo indicado.</t>
        </r>
      </text>
    </comment>
    <comment ref="O30" authorId="0" shapeId="0">
      <text>
        <r>
          <rPr>
            <sz val="9"/>
            <color indexed="81"/>
            <rFont val="Tahoma"/>
            <family val="2"/>
          </rPr>
          <t>Actividad iniciada y dentro de los términos.</t>
        </r>
      </text>
    </comment>
    <comment ref="U30" authorId="0" shapeId="0">
      <text>
        <r>
          <rPr>
            <sz val="9"/>
            <color indexed="81"/>
            <rFont val="Tahoma"/>
            <family val="2"/>
          </rPr>
          <t>Seleccionar una calificación</t>
        </r>
      </text>
    </comment>
    <comment ref="I31" authorId="0" shapeId="0">
      <text>
        <r>
          <rPr>
            <sz val="9"/>
            <color indexed="81"/>
            <rFont val="Tahoma"/>
            <family val="2"/>
          </rPr>
          <t>Actividad iniciada y dentro de los términos.</t>
        </r>
      </text>
    </comment>
    <comment ref="O31" authorId="0" shapeId="0">
      <text>
        <r>
          <rPr>
            <sz val="9"/>
            <color indexed="81"/>
            <rFont val="Tahoma"/>
            <family val="2"/>
          </rPr>
          <t>Actividad iniciada y dentro de los términos.</t>
        </r>
      </text>
    </comment>
    <comment ref="U31" authorId="0" shapeId="0">
      <text>
        <r>
          <rPr>
            <sz val="9"/>
            <color indexed="81"/>
            <rFont val="Tahoma"/>
            <family val="2"/>
          </rPr>
          <t>Seleccionar una calificación</t>
        </r>
      </text>
    </comment>
    <comment ref="I32" authorId="0" shapeId="0">
      <text>
        <r>
          <rPr>
            <sz val="9"/>
            <color indexed="81"/>
            <rFont val="Tahoma"/>
            <family val="2"/>
          </rPr>
          <t>Actividad iniciada y dentro de los términos.</t>
        </r>
      </text>
    </comment>
    <comment ref="O32" authorId="0" shapeId="0">
      <text>
        <r>
          <rPr>
            <sz val="9"/>
            <color indexed="81"/>
            <rFont val="Tahoma"/>
            <family val="2"/>
          </rPr>
          <t>Actividad iniciada y dentro de los términos.</t>
        </r>
      </text>
    </comment>
    <comment ref="U32" authorId="0" shapeId="0">
      <text>
        <r>
          <rPr>
            <sz val="9"/>
            <color indexed="81"/>
            <rFont val="Tahoma"/>
            <family val="2"/>
          </rPr>
          <t>Seleccionar una calificación</t>
        </r>
      </text>
    </comment>
    <comment ref="I33" authorId="0" shapeId="0">
      <text>
        <r>
          <rPr>
            <sz val="9"/>
            <color indexed="81"/>
            <rFont val="Tahoma"/>
            <family val="2"/>
          </rPr>
          <t>Actividad iniciada y dentro de los términos.</t>
        </r>
      </text>
    </comment>
    <comment ref="O33" authorId="0" shapeId="0">
      <text>
        <r>
          <rPr>
            <sz val="9"/>
            <color indexed="81"/>
            <rFont val="Tahoma"/>
            <family val="2"/>
          </rPr>
          <t>Actividad iniciada y dentro de los términos.</t>
        </r>
      </text>
    </comment>
    <comment ref="U33" authorId="0" shapeId="0">
      <text>
        <r>
          <rPr>
            <sz val="9"/>
            <color indexed="81"/>
            <rFont val="Tahoma"/>
            <family val="2"/>
          </rPr>
          <t>Seleccionar una calificación</t>
        </r>
      </text>
    </comment>
    <comment ref="I34" authorId="0" shapeId="0">
      <text>
        <r>
          <rPr>
            <b/>
            <sz val="9"/>
            <color indexed="81"/>
            <rFont val="Tahoma"/>
            <family val="2"/>
          </rPr>
          <t>Actividad iniciada y dentro de los términos.</t>
        </r>
      </text>
    </comment>
    <comment ref="O34" authorId="0" shapeId="0">
      <text>
        <r>
          <rPr>
            <b/>
            <sz val="9"/>
            <color indexed="81"/>
            <rFont val="Tahoma"/>
            <family val="2"/>
          </rPr>
          <t>Actividad iniciada y dentro de los términos.</t>
        </r>
      </text>
    </comment>
    <comment ref="U34" authorId="0" shapeId="0">
      <text>
        <r>
          <rPr>
            <b/>
            <sz val="9"/>
            <color indexed="81"/>
            <rFont val="Tahoma"/>
            <family val="2"/>
          </rPr>
          <t>Seleccionar una calificación</t>
        </r>
      </text>
    </comment>
    <comment ref="I35" authorId="0" shapeId="0">
      <text>
        <r>
          <rPr>
            <sz val="9"/>
            <color indexed="81"/>
            <rFont val="Tahoma"/>
            <family val="2"/>
          </rPr>
          <t>Actividad iniciada y dentro de los términos.</t>
        </r>
      </text>
    </comment>
    <comment ref="O35" authorId="0" shapeId="0">
      <text>
        <r>
          <rPr>
            <sz val="9"/>
            <color indexed="81"/>
            <rFont val="Tahoma"/>
            <family val="2"/>
          </rPr>
          <t>Actividad iniciada y dentro de los términos.</t>
        </r>
      </text>
    </comment>
    <comment ref="U35" authorId="0" shapeId="0">
      <text>
        <r>
          <rPr>
            <sz val="9"/>
            <color indexed="81"/>
            <rFont val="Tahoma"/>
            <family val="2"/>
          </rPr>
          <t>Seleccionar una calificación</t>
        </r>
      </text>
    </comment>
    <comment ref="I36" authorId="0" shapeId="0">
      <text>
        <r>
          <rPr>
            <sz val="9"/>
            <color indexed="81"/>
            <rFont val="Tahoma"/>
            <family val="2"/>
          </rPr>
          <t>Seleccionar una calificación</t>
        </r>
      </text>
    </comment>
    <comment ref="O36" authorId="0" shapeId="0">
      <text>
        <r>
          <rPr>
            <sz val="9"/>
            <color indexed="81"/>
            <rFont val="Tahoma"/>
            <family val="2"/>
          </rPr>
          <t>Seleccionar una calificación</t>
        </r>
      </text>
    </comment>
    <comment ref="U36" authorId="0" shapeId="0">
      <text>
        <r>
          <rPr>
            <sz val="9"/>
            <color indexed="81"/>
            <rFont val="Tahoma"/>
            <family val="2"/>
          </rPr>
          <t>Seleccionar una calificación</t>
        </r>
      </text>
    </comment>
    <comment ref="I37" authorId="0" shapeId="0">
      <text>
        <r>
          <rPr>
            <sz val="9"/>
            <color indexed="81"/>
            <rFont val="Tahoma"/>
            <family val="2"/>
          </rPr>
          <t>Seleccionar una calificación</t>
        </r>
      </text>
    </comment>
    <comment ref="O37" authorId="0" shapeId="0">
      <text>
        <r>
          <rPr>
            <sz val="9"/>
            <color indexed="81"/>
            <rFont val="Tahoma"/>
            <family val="2"/>
          </rPr>
          <t>Seleccionar una calificación</t>
        </r>
      </text>
    </comment>
    <comment ref="U37" authorId="0" shapeId="0">
      <text>
        <r>
          <rPr>
            <sz val="9"/>
            <color indexed="81"/>
            <rFont val="Tahoma"/>
            <family val="2"/>
          </rPr>
          <t>Seleccionar una calificación</t>
        </r>
      </text>
    </comment>
    <comment ref="I38" authorId="0" shapeId="0">
      <text>
        <r>
          <rPr>
            <b/>
            <sz val="9"/>
            <color indexed="81"/>
            <rFont val="Tahoma"/>
            <family val="2"/>
          </rPr>
          <t>Seleccionar una calificación</t>
        </r>
      </text>
    </comment>
    <comment ref="O38" authorId="0" shapeId="0">
      <text>
        <r>
          <rPr>
            <b/>
            <sz val="9"/>
            <color indexed="81"/>
            <rFont val="Tahoma"/>
            <family val="2"/>
          </rPr>
          <t>Seleccionar una calificación</t>
        </r>
      </text>
    </comment>
    <comment ref="U38" authorId="0" shapeId="0">
      <text>
        <r>
          <rPr>
            <b/>
            <sz val="9"/>
            <color indexed="81"/>
            <rFont val="Tahoma"/>
            <family val="2"/>
          </rPr>
          <t>Seleccionar una calificación</t>
        </r>
      </text>
    </comment>
    <comment ref="I39" authorId="0" shapeId="0">
      <text>
        <r>
          <rPr>
            <sz val="9"/>
            <color indexed="81"/>
            <rFont val="Tahoma"/>
            <family val="2"/>
          </rPr>
          <t>Actividad iniciada y dentro de los términos.</t>
        </r>
      </text>
    </comment>
    <comment ref="O39" authorId="0" shapeId="0">
      <text>
        <r>
          <rPr>
            <sz val="9"/>
            <color indexed="81"/>
            <rFont val="Tahoma"/>
            <family val="2"/>
          </rPr>
          <t>Actividad iniciada y dentro de los términos.</t>
        </r>
      </text>
    </comment>
    <comment ref="U39" authorId="0" shapeId="0">
      <text>
        <r>
          <rPr>
            <sz val="9"/>
            <color indexed="81"/>
            <rFont val="Tahoma"/>
            <family val="2"/>
          </rPr>
          <t>Seleccionar una calificación</t>
        </r>
      </text>
    </comment>
    <comment ref="I40" authorId="0" shapeId="0">
      <text>
        <r>
          <rPr>
            <sz val="9"/>
            <color indexed="81"/>
            <rFont val="Tahoma"/>
            <family val="2"/>
          </rPr>
          <t>Actividad iniciada y dentro de los términos.</t>
        </r>
      </text>
    </comment>
    <comment ref="O40" authorId="0" shapeId="0">
      <text>
        <r>
          <rPr>
            <sz val="9"/>
            <color indexed="81"/>
            <rFont val="Tahoma"/>
            <family val="2"/>
          </rPr>
          <t>Actividad realizada totalmente y en el plazo indicado.</t>
        </r>
      </text>
    </comment>
    <comment ref="U40" authorId="0" shapeId="0">
      <text>
        <r>
          <rPr>
            <sz val="9"/>
            <color indexed="81"/>
            <rFont val="Tahoma"/>
            <family val="2"/>
          </rPr>
          <t>Seleccionar una calificación</t>
        </r>
      </text>
    </comment>
    <comment ref="I41" authorId="0" shapeId="0">
      <text>
        <r>
          <rPr>
            <sz val="9"/>
            <color indexed="81"/>
            <rFont val="Tahoma"/>
            <family val="2"/>
          </rPr>
          <t>Actividad iniciada y dentro de los términos.</t>
        </r>
      </text>
    </comment>
    <comment ref="O41" authorId="0" shapeId="0">
      <text>
        <r>
          <rPr>
            <sz val="9"/>
            <color indexed="81"/>
            <rFont val="Tahoma"/>
            <family val="2"/>
          </rPr>
          <t>Actividad iniciada y dentro de los términos.</t>
        </r>
      </text>
    </comment>
    <comment ref="U41" authorId="0" shapeId="0">
      <text>
        <r>
          <rPr>
            <sz val="9"/>
            <color indexed="81"/>
            <rFont val="Tahoma"/>
            <family val="2"/>
          </rPr>
          <t>Seleccionar una calificación</t>
        </r>
      </text>
    </comment>
    <comment ref="I42" authorId="0" shapeId="0">
      <text>
        <r>
          <rPr>
            <b/>
            <sz val="9"/>
            <color indexed="81"/>
            <rFont val="Tahoma"/>
            <family val="2"/>
          </rPr>
          <t>Actividad iniciada y dentro de los términos.</t>
        </r>
      </text>
    </comment>
    <comment ref="O42" authorId="0" shapeId="0">
      <text>
        <r>
          <rPr>
            <b/>
            <sz val="9"/>
            <color indexed="81"/>
            <rFont val="Tahoma"/>
            <family val="2"/>
          </rPr>
          <t>Actividad iniciada y dentro de los términos.</t>
        </r>
      </text>
    </comment>
    <comment ref="U42" authorId="0" shapeId="0">
      <text>
        <r>
          <rPr>
            <b/>
            <sz val="9"/>
            <color indexed="81"/>
            <rFont val="Tahoma"/>
            <family val="2"/>
          </rPr>
          <t>Seleccionar una calificación</t>
        </r>
      </text>
    </comment>
    <comment ref="I43" authorId="0" shapeId="0">
      <text>
        <r>
          <rPr>
            <sz val="9"/>
            <color indexed="81"/>
            <rFont val="Tahoma"/>
            <family val="2"/>
          </rPr>
          <t>Actividad iniciada y dentro de los términos.</t>
        </r>
      </text>
    </comment>
    <comment ref="O43" authorId="0" shapeId="0">
      <text>
        <r>
          <rPr>
            <sz val="9"/>
            <color indexed="81"/>
            <rFont val="Tahoma"/>
            <family val="2"/>
          </rPr>
          <t>Actividad iniciada y dentro de los términos.</t>
        </r>
      </text>
    </comment>
    <comment ref="U43" authorId="0" shapeId="0">
      <text>
        <r>
          <rPr>
            <sz val="9"/>
            <color indexed="81"/>
            <rFont val="Tahoma"/>
            <family val="2"/>
          </rPr>
          <t>Seleccionar una calificación</t>
        </r>
      </text>
    </comment>
    <comment ref="I44" authorId="0" shapeId="0">
      <text>
        <r>
          <rPr>
            <sz val="9"/>
            <color indexed="81"/>
            <rFont val="Tahoma"/>
            <family val="2"/>
          </rPr>
          <t>Actividad iniciada y dentro de los términos.</t>
        </r>
      </text>
    </comment>
    <comment ref="O44" authorId="0" shapeId="0">
      <text>
        <r>
          <rPr>
            <sz val="9"/>
            <color indexed="81"/>
            <rFont val="Tahoma"/>
            <family val="2"/>
          </rPr>
          <t>Actividad iniciada y dentro de los términos.</t>
        </r>
      </text>
    </comment>
    <comment ref="U44" authorId="0" shapeId="0">
      <text>
        <r>
          <rPr>
            <sz val="9"/>
            <color indexed="81"/>
            <rFont val="Tahoma"/>
            <family val="2"/>
          </rPr>
          <t>Seleccionar una calificación</t>
        </r>
      </text>
    </comment>
    <comment ref="I45" authorId="0" shapeId="0">
      <text>
        <r>
          <rPr>
            <sz val="9"/>
            <color indexed="81"/>
            <rFont val="Tahoma"/>
            <family val="2"/>
          </rPr>
          <t>Actividad iniciada y dentro de los términos.</t>
        </r>
      </text>
    </comment>
    <comment ref="O45" authorId="0" shapeId="0">
      <text>
        <r>
          <rPr>
            <sz val="9"/>
            <color indexed="81"/>
            <rFont val="Tahoma"/>
            <family val="2"/>
          </rPr>
          <t>Actividad iniciada y dentro de los términos.</t>
        </r>
      </text>
    </comment>
    <comment ref="U45" authorId="0" shapeId="0">
      <text>
        <r>
          <rPr>
            <sz val="9"/>
            <color indexed="81"/>
            <rFont val="Tahoma"/>
            <family val="2"/>
          </rPr>
          <t>Seleccionar una calificación</t>
        </r>
      </text>
    </comment>
  </commentList>
</comments>
</file>

<file path=xl/comments7.xml><?xml version="1.0" encoding="utf-8"?>
<comments xmlns="http://schemas.openxmlformats.org/spreadsheetml/2006/main">
  <authors>
    <author>Andres Fernando Muñoz Salazar</author>
    <author>Rosa Valentina Aceros Garcia</author>
  </authors>
  <commentList>
    <comment ref="I10" authorId="0" shapeId="0">
      <text>
        <r>
          <rPr>
            <b/>
            <sz val="9"/>
            <color indexed="81"/>
            <rFont val="Tahoma"/>
            <family val="2"/>
          </rPr>
          <t>Seleccionar una calificación</t>
        </r>
      </text>
    </comment>
    <comment ref="O10" authorId="0" shapeId="0">
      <text>
        <r>
          <rPr>
            <b/>
            <sz val="9"/>
            <color indexed="81"/>
            <rFont val="Tahoma"/>
            <family val="2"/>
          </rPr>
          <t>Seleccionar una calificación</t>
        </r>
      </text>
    </comment>
    <comment ref="U10" authorId="0" shapeId="0">
      <text>
        <r>
          <rPr>
            <b/>
            <sz val="9"/>
            <color indexed="81"/>
            <rFont val="Tahoma"/>
            <family val="2"/>
          </rPr>
          <t>Seleccionar una calificación</t>
        </r>
      </text>
    </comment>
    <comment ref="B11" authorId="1" shapeId="0">
      <text>
        <r>
          <rPr>
            <b/>
            <sz val="9"/>
            <color indexed="81"/>
            <rFont val="Tahoma"/>
            <family val="2"/>
          </rPr>
          <t>Precise los objetivos que la entidad desea lograr en la vigencia y Enuncie una a una las actividades que se realizarán  al logro de cada objetivo planteado.</t>
        </r>
      </text>
    </comment>
    <comment ref="I11" authorId="0" shapeId="0">
      <text>
        <r>
          <rPr>
            <b/>
            <sz val="9"/>
            <color indexed="81"/>
            <rFont val="Tahoma"/>
            <family val="2"/>
          </rPr>
          <t>Seleccionar una calificación</t>
        </r>
      </text>
    </comment>
    <comment ref="O11" authorId="0" shapeId="0">
      <text>
        <r>
          <rPr>
            <b/>
            <sz val="9"/>
            <color indexed="81"/>
            <rFont val="Tahoma"/>
            <family val="2"/>
          </rPr>
          <t>Seleccionar una calificación</t>
        </r>
      </text>
    </comment>
    <comment ref="U11" authorId="0" shapeId="0">
      <text>
        <r>
          <rPr>
            <b/>
            <sz val="9"/>
            <color indexed="81"/>
            <rFont val="Tahoma"/>
            <family val="2"/>
          </rPr>
          <t>Seleccionar una calificación</t>
        </r>
      </text>
    </comment>
    <comment ref="I12" authorId="0" shapeId="0">
      <text>
        <r>
          <rPr>
            <b/>
            <sz val="9"/>
            <color indexed="81"/>
            <rFont val="Tahoma"/>
            <family val="2"/>
          </rPr>
          <t>Seleccionar una calificación</t>
        </r>
      </text>
    </comment>
    <comment ref="O12" authorId="0" shapeId="0">
      <text>
        <r>
          <rPr>
            <b/>
            <sz val="9"/>
            <color indexed="81"/>
            <rFont val="Tahoma"/>
            <family val="2"/>
          </rPr>
          <t>Seleccionar una calificación</t>
        </r>
      </text>
    </comment>
    <comment ref="U12" authorId="0" shapeId="0">
      <text>
        <r>
          <rPr>
            <b/>
            <sz val="9"/>
            <color indexed="81"/>
            <rFont val="Tahoma"/>
            <family val="2"/>
          </rPr>
          <t>Seleccionar una calificación</t>
        </r>
      </text>
    </comment>
    <comment ref="I13" authorId="0" shapeId="0">
      <text>
        <r>
          <rPr>
            <sz val="9"/>
            <color indexed="81"/>
            <rFont val="Tahoma"/>
            <family val="2"/>
          </rPr>
          <t>Actividad iniciada y dentro de los términos.</t>
        </r>
      </text>
    </comment>
    <comment ref="O13" authorId="0" shapeId="0">
      <text>
        <r>
          <rPr>
            <sz val="9"/>
            <color indexed="81"/>
            <rFont val="Tahoma"/>
            <family val="2"/>
          </rPr>
          <t>Actividad iniciada y dentro de los términos.</t>
        </r>
      </text>
    </comment>
    <comment ref="U13" authorId="0" shapeId="0">
      <text>
        <r>
          <rPr>
            <sz val="9"/>
            <color indexed="81"/>
            <rFont val="Tahoma"/>
            <family val="2"/>
          </rPr>
          <t>Seleccionar una calificación</t>
        </r>
      </text>
    </comment>
    <comment ref="I14" authorId="0" shapeId="0">
      <text>
        <r>
          <rPr>
            <sz val="9"/>
            <color indexed="81"/>
            <rFont val="Tahoma"/>
            <family val="2"/>
          </rPr>
          <t>Actividad iniciada y dentro de los términos.</t>
        </r>
      </text>
    </comment>
    <comment ref="O14" authorId="0" shapeId="0">
      <text>
        <r>
          <rPr>
            <sz val="9"/>
            <color indexed="81"/>
            <rFont val="Tahoma"/>
            <family val="2"/>
          </rPr>
          <t>Seleccionar una calificación</t>
        </r>
      </text>
    </comment>
    <comment ref="U14" authorId="0" shapeId="0">
      <text>
        <r>
          <rPr>
            <sz val="9"/>
            <color indexed="81"/>
            <rFont val="Tahoma"/>
            <family val="2"/>
          </rPr>
          <t>Seleccionar una calificación</t>
        </r>
      </text>
    </comment>
    <comment ref="I15" authorId="0" shapeId="0">
      <text>
        <r>
          <rPr>
            <sz val="9"/>
            <color indexed="81"/>
            <rFont val="Tahoma"/>
            <family val="2"/>
          </rPr>
          <t xml:space="preserve">Seleccionar una calificación
</t>
        </r>
      </text>
    </comment>
    <comment ref="O15" authorId="0" shapeId="0">
      <text>
        <r>
          <rPr>
            <sz val="9"/>
            <color indexed="81"/>
            <rFont val="Tahoma"/>
            <family val="2"/>
          </rPr>
          <t>Seleccionar una calificación</t>
        </r>
      </text>
    </comment>
    <comment ref="U15" authorId="0" shapeId="0">
      <text>
        <r>
          <rPr>
            <sz val="9"/>
            <color indexed="81"/>
            <rFont val="Tahoma"/>
            <family val="2"/>
          </rPr>
          <t>Seleccionar una calificación</t>
        </r>
      </text>
    </comment>
    <comment ref="I16" authorId="0" shapeId="0">
      <text>
        <r>
          <rPr>
            <b/>
            <sz val="9"/>
            <color indexed="81"/>
            <rFont val="Tahoma"/>
            <family val="2"/>
          </rPr>
          <t>Seleccionar una calificación</t>
        </r>
      </text>
    </comment>
    <comment ref="O16" authorId="0" shapeId="0">
      <text>
        <r>
          <rPr>
            <b/>
            <sz val="9"/>
            <color indexed="81"/>
            <rFont val="Tahoma"/>
            <family val="2"/>
          </rPr>
          <t>Seleccionar una calificación</t>
        </r>
      </text>
    </comment>
    <comment ref="U16" authorId="0" shapeId="0">
      <text>
        <r>
          <rPr>
            <b/>
            <sz val="9"/>
            <color indexed="81"/>
            <rFont val="Tahoma"/>
            <family val="2"/>
          </rPr>
          <t>Seleccionar una calificación</t>
        </r>
      </text>
    </comment>
    <comment ref="I17" authorId="0" shapeId="0">
      <text>
        <r>
          <rPr>
            <sz val="9"/>
            <color indexed="81"/>
            <rFont val="Tahoma"/>
            <family val="2"/>
          </rPr>
          <t xml:space="preserve">Seleccionar una calificación
</t>
        </r>
      </text>
    </comment>
    <comment ref="O17" authorId="0" shapeId="0">
      <text>
        <r>
          <rPr>
            <sz val="9"/>
            <color indexed="81"/>
            <rFont val="Tahoma"/>
            <family val="2"/>
          </rPr>
          <t>Seleccionar una calificación</t>
        </r>
      </text>
    </comment>
    <comment ref="U17" authorId="0" shapeId="0">
      <text>
        <r>
          <rPr>
            <sz val="9"/>
            <color indexed="81"/>
            <rFont val="Tahoma"/>
            <family val="2"/>
          </rPr>
          <t>Seleccionar una calificación</t>
        </r>
      </text>
    </comment>
  </commentList>
</comments>
</file>

<file path=xl/sharedStrings.xml><?xml version="1.0" encoding="utf-8"?>
<sst xmlns="http://schemas.openxmlformats.org/spreadsheetml/2006/main" count="1882" uniqueCount="882">
  <si>
    <t>Observaciones</t>
  </si>
  <si>
    <t>1.1</t>
  </si>
  <si>
    <t>1.2</t>
  </si>
  <si>
    <t>1.3</t>
  </si>
  <si>
    <t>2.1</t>
  </si>
  <si>
    <t>2.2</t>
  </si>
  <si>
    <t>2.3</t>
  </si>
  <si>
    <t>Seguimiento 1 OCI</t>
  </si>
  <si>
    <t>Seguimiento 2 OCI</t>
  </si>
  <si>
    <t>Seguimiento 3 OCI</t>
  </si>
  <si>
    <t>Actividades cumplidas</t>
  </si>
  <si>
    <t>Subcomponente</t>
  </si>
  <si>
    <t>Actividades programadas</t>
  </si>
  <si>
    <t>Entidad:</t>
  </si>
  <si>
    <t>INSTITUTO COLOMBIANO DE BIENESTAR FAMILIAR</t>
  </si>
  <si>
    <t>Revisar y validar la Matriz de Riesgos de Corrupción consolidada</t>
  </si>
  <si>
    <t>Realizar revisión y monitoreo a la gestión de riesgos de corrupción</t>
  </si>
  <si>
    <t>Realizar seguimiento a la gestión de riesgos de corrupción</t>
  </si>
  <si>
    <t>Responsable</t>
  </si>
  <si>
    <t>Oficina de Control Interno</t>
  </si>
  <si>
    <t xml:space="preserve">Socializar y visibilizar la información </t>
  </si>
  <si>
    <t>1.4</t>
  </si>
  <si>
    <t>4.3</t>
  </si>
  <si>
    <t>3.1</t>
  </si>
  <si>
    <t>3.2</t>
  </si>
  <si>
    <t>3.3</t>
  </si>
  <si>
    <t>Eliminación de documentos</t>
  </si>
  <si>
    <t>Administrativa</t>
  </si>
  <si>
    <t>Acciones racionalización</t>
  </si>
  <si>
    <t>Tipo racionalización</t>
  </si>
  <si>
    <t>Mejora a implementar</t>
  </si>
  <si>
    <t>Situación actual</t>
  </si>
  <si>
    <t>Estado</t>
  </si>
  <si>
    <t>Nombre</t>
  </si>
  <si>
    <t>Número</t>
  </si>
  <si>
    <t>Tipo</t>
  </si>
  <si>
    <t>PLAN DE EJECUCIÓN</t>
  </si>
  <si>
    <t>DATOS TRÁMITES A RACIONALIZAR</t>
  </si>
  <si>
    <t/>
  </si>
  <si>
    <t>BOGOTÁ</t>
  </si>
  <si>
    <t>Municipio:</t>
  </si>
  <si>
    <t>Bogotá D.C</t>
  </si>
  <si>
    <t>Departamento:</t>
  </si>
  <si>
    <t>Año vigencia:</t>
  </si>
  <si>
    <t>Inclusión Social y Reconciliación</t>
  </si>
  <si>
    <t>Sector administrativo:</t>
  </si>
  <si>
    <t>Nacional</t>
  </si>
  <si>
    <t>Orden:</t>
  </si>
  <si>
    <t>Nombre de la entidad:</t>
  </si>
  <si>
    <t>2.4</t>
  </si>
  <si>
    <t>2.5</t>
  </si>
  <si>
    <t>3.4</t>
  </si>
  <si>
    <t>4.1</t>
  </si>
  <si>
    <t>4.2</t>
  </si>
  <si>
    <t>4.4</t>
  </si>
  <si>
    <t>5.1</t>
  </si>
  <si>
    <t>5.2</t>
  </si>
  <si>
    <t>5.3</t>
  </si>
  <si>
    <t>5.4</t>
  </si>
  <si>
    <t>1.5</t>
  </si>
  <si>
    <t>1.6</t>
  </si>
  <si>
    <t>Actualizar los Planes de Mejoramiento de auditorias de los Órganos  de control en Portal Web de la Entidad.</t>
  </si>
  <si>
    <t>1.7</t>
  </si>
  <si>
    <t>Validar la relación de contratos publicados en SECOP (por modalidad) en relación a contratos informados por la entidad a Transparencia por Colombia - TPC.</t>
  </si>
  <si>
    <t>Divulgar de forma Interna y externa el Plan Anticorrupción y de Atención al Ciudadano del ICBF.</t>
  </si>
  <si>
    <t>Actualizar el  instrumento de inventario de activos de Información del ICBF.</t>
  </si>
  <si>
    <t>Actualizar el  Esquema de publicación de información del ICBF.</t>
  </si>
  <si>
    <t>Actualizar el  Índice de Información Clasificada y Reservada del ICBF.</t>
  </si>
  <si>
    <t>6.1</t>
  </si>
  <si>
    <t>6.2</t>
  </si>
  <si>
    <t>6.3</t>
  </si>
  <si>
    <t>FORMATO  PLAN ANTICORRUPCIÓN Y DE ATENCIÓN AL CIUDADANO</t>
  </si>
  <si>
    <t>Plan Anticorrupción y de Atención al Ciudadano</t>
  </si>
  <si>
    <t>Componente 1:</t>
  </si>
  <si>
    <t>Subcomponente 1</t>
  </si>
  <si>
    <t>Subcomponente 2</t>
  </si>
  <si>
    <t>Subcomponente 3</t>
  </si>
  <si>
    <t>Subcomponente 4</t>
  </si>
  <si>
    <t>Subcomponente 5</t>
  </si>
  <si>
    <t>Objetivos y Actividades</t>
  </si>
  <si>
    <t>Meta</t>
  </si>
  <si>
    <t xml:space="preserve">Responsable </t>
  </si>
  <si>
    <t>Fecha programada</t>
  </si>
  <si>
    <t>Componente 3:</t>
  </si>
  <si>
    <t>% de avance por objetivo</t>
  </si>
  <si>
    <t>Componente 4:</t>
  </si>
  <si>
    <t>Componente 5:</t>
  </si>
  <si>
    <t>Actividades programadas hasta la fecha</t>
  </si>
  <si>
    <t>Actividades cumplidas hasta la fecha</t>
  </si>
  <si>
    <t>Subdirección de Mejoramiento Organizacional</t>
  </si>
  <si>
    <t>Política de Administración de Riesgos</t>
  </si>
  <si>
    <t>_INSTITUTO COLOMBIANO DE BIENESTAR FAMILIAR__</t>
  </si>
  <si>
    <t xml:space="preserve">Vigencia: </t>
  </si>
  <si>
    <r>
      <t>Fecha publicación:</t>
    </r>
    <r>
      <rPr>
        <u/>
        <sz val="10"/>
        <color theme="1"/>
        <rFont val="Calibri"/>
        <family val="2"/>
        <scheme val="minor"/>
      </rPr>
      <t/>
    </r>
  </si>
  <si>
    <t>Matriz de Riesgos de Corrupción consolidada</t>
  </si>
  <si>
    <t>Riesgos de corrupción aprobados</t>
  </si>
  <si>
    <t>Política de gestión de riesgo publicada</t>
  </si>
  <si>
    <t>Dirección de Planeación y Control de Gestión</t>
  </si>
  <si>
    <t>3.5</t>
  </si>
  <si>
    <t>Reporte del seguimiento realizado</t>
  </si>
  <si>
    <t>Lideres de Proceso
Subdirección de Mejoramiento Organizacional</t>
  </si>
  <si>
    <t>Consolidar y publicar en SIMEI el indicador de riesgos</t>
  </si>
  <si>
    <t>Indicador de riesgos consolidado y publicado</t>
  </si>
  <si>
    <t>Informe de seguimiento a la gestión de riesgos de corrupción</t>
  </si>
  <si>
    <t>Elaborar informe de seguimiento a la gestión de riesgos de corrupción</t>
  </si>
  <si>
    <r>
      <t xml:space="preserve">Mapa de riesgos de corrupción
Objetivo: </t>
    </r>
    <r>
      <rPr>
        <b/>
        <i/>
        <sz val="10"/>
        <color theme="1"/>
        <rFont val="Calibri"/>
        <family val="2"/>
        <scheme val="minor"/>
      </rPr>
      <t>Fortalecer la cultura de la prevención del riesgo de corrupción, identificando, analizando y controlando las causas de los posibles hechos generadores de corrupción.</t>
    </r>
  </si>
  <si>
    <r>
      <t xml:space="preserve">Rendición de cuentas
Objetivo: </t>
    </r>
    <r>
      <rPr>
        <b/>
        <i/>
        <sz val="10"/>
        <color theme="1"/>
        <rFont val="Calibri"/>
        <family val="2"/>
        <scheme val="minor"/>
      </rPr>
      <t>Fortalecer la rendición de cuentas y mesas públicas como un proceso tendiente a promover un cambio cultural, de manera democrática y  participativa, para visibilizar la gestión y los resultados  ICBF como garante del cumplimiento de los derechos de la niñez, la adolescencia y la familia colombiana.</t>
    </r>
  </si>
  <si>
    <t>Dirección de Gestión Humana</t>
  </si>
  <si>
    <t>Información de calidad y en lenguaje comprensible</t>
  </si>
  <si>
    <t>Diálogo de doble vía con la ciudadanía y sus organizaciones</t>
  </si>
  <si>
    <t>Incentivos para motivar la cultura de la rendición y petición de cuentas</t>
  </si>
  <si>
    <t>Evaluación y retroalimentación a la gestión institucional</t>
  </si>
  <si>
    <t>Dirección de Servicios y Atención</t>
  </si>
  <si>
    <t>Estructura Administrativa y Direccionamiento Estratégico</t>
  </si>
  <si>
    <t>Talento Humano</t>
  </si>
  <si>
    <t>Normativo y procedimental</t>
  </si>
  <si>
    <t>Relacionamiento con el Ciudadano</t>
  </si>
  <si>
    <t>Dirección de Contratación</t>
  </si>
  <si>
    <t>Transparencia Activa</t>
  </si>
  <si>
    <t>Transparencia Pasiva</t>
  </si>
  <si>
    <t>Oficina Asesora de Comunicaciones</t>
  </si>
  <si>
    <t>Dirección Servicios y atención y Oficina Asesora Jurídica</t>
  </si>
  <si>
    <t>Dirección Administrativa- Gestión Documental</t>
  </si>
  <si>
    <t>Instrumentos de Gestión de la Información</t>
  </si>
  <si>
    <t>Criterio diferencial de accesibilidad</t>
  </si>
  <si>
    <t>Monitoreo del Acceso a la Información Pública</t>
  </si>
  <si>
    <t>Subcomponente 6</t>
  </si>
  <si>
    <t>Código de Ética y Código de Buen gobierno</t>
  </si>
  <si>
    <r>
      <t xml:space="preserve">Mecanismos para mejorar la atención al Ciudadano
Objetivo: </t>
    </r>
    <r>
      <rPr>
        <b/>
        <i/>
        <sz val="10"/>
        <color theme="1"/>
        <rFont val="Calibri"/>
        <family val="2"/>
        <scheme val="minor"/>
      </rPr>
      <t xml:space="preserve">Garantizar y fortalecer la adecuada prestación del servicio al ciudadano a través de los diferentes canales con los que cuenta el Nivel Nacional, Regional y Zonal,  velando  por el cumplimiento de todos los criterios de calidad y eficiencia, de acuerdo con los principios orientadores de la Política Nacional del Servicio al Ciudadano, el Estatuto Anticorrupción, Ley de Transparencia de acceso a la información pública y la Estrategia de Gobierno en Línea </t>
    </r>
  </si>
  <si>
    <r>
      <t xml:space="preserve">Transparencia y Acceso a la Información
Objetivo: </t>
    </r>
    <r>
      <rPr>
        <b/>
        <i/>
        <sz val="10"/>
        <color theme="1"/>
        <rFont val="Calibri"/>
        <family val="2"/>
        <scheme val="minor"/>
      </rPr>
      <t>Promover la transparencia, la lucha anticorrupción y el acceso a la información pública, como una forma de “hacer”, que debe permear toda la estructura organizacional de la entidad, es un asunto de generar cultura organizacional que requiere de un apoyo decidido del nivel directivo, el diseño y la  aplicación de estrategias de comunicación, el empoderamiento de todos los colaboradores y el acompañamiento de la ciudadanía.</t>
    </r>
  </si>
  <si>
    <t>ACCIONES DE RACIONALIZACIÓN A DESARROLLAR</t>
  </si>
  <si>
    <t>Fecha
final
presente
vigencia</t>
  </si>
  <si>
    <t>Fecha
final
racionalización</t>
  </si>
  <si>
    <t>Comité Desarrollo Administrativo</t>
  </si>
  <si>
    <t>Publicar y divulgar la Guía de Riesgos actualizada.</t>
  </si>
  <si>
    <t>I. Fase de alistamiento</t>
  </si>
  <si>
    <t>(1) Estrategia de RPC y MP rediseñada</t>
  </si>
  <si>
    <t>Socializar plan de RPC y MP en marco de la nueva estrategia con Sede y Directores</t>
  </si>
  <si>
    <t>Utilizar los canales  electrónicos de comunicación, durante todo el proceso de rendición de cuentas</t>
  </si>
  <si>
    <t>Diseñar estrategia que permita articular la información de las MP para retroalimentar en las RPC</t>
  </si>
  <si>
    <t>Estrategia de Información de RPC y MP en doble vía implementada</t>
  </si>
  <si>
    <t xml:space="preserve">Crear Hashtag para movilizar ciudadanía en diferentes temáticas frente a la rendición de cuentas </t>
  </si>
  <si>
    <t>3.6</t>
  </si>
  <si>
    <t>(1) Inventario de activos de información actualizado.</t>
  </si>
  <si>
    <t>(1) Índice de Información clasificada y reservada actualizado.</t>
  </si>
  <si>
    <t>Promover videos institucionales en lenguaje de señas</t>
  </si>
  <si>
    <t>Publicar y socializar a la ciudadanía, el informe de solicitudes de acceso a la información pública</t>
  </si>
  <si>
    <t>Seguimiento al indicador de oportunidad en la gestión de peticiones</t>
  </si>
  <si>
    <t>Construcción de la Matriz de Riesgos de Corrupción</t>
  </si>
  <si>
    <t>Consulta y Divulgación</t>
  </si>
  <si>
    <t>Monitoreo y revisión</t>
  </si>
  <si>
    <t>Seguimiento</t>
  </si>
  <si>
    <t>Sin Avance</t>
  </si>
  <si>
    <t>No Cumplida</t>
  </si>
  <si>
    <t>En Avance</t>
  </si>
  <si>
    <t>Cumplida (DT)</t>
  </si>
  <si>
    <t>Cumplida (FT)</t>
  </si>
  <si>
    <t>% de avance</t>
  </si>
  <si>
    <t>Responsable del Seguimiento</t>
  </si>
  <si>
    <t>Verde</t>
  </si>
  <si>
    <t>Amarillo</t>
  </si>
  <si>
    <t>Gris</t>
  </si>
  <si>
    <t>Rojo</t>
  </si>
  <si>
    <t xml:space="preserve">             Fecha seguimiento:</t>
  </si>
  <si>
    <t>Vencida</t>
  </si>
  <si>
    <t>Naranja</t>
  </si>
  <si>
    <t>Actividad realizada totalmente y en el plazo indicado.</t>
  </si>
  <si>
    <t>Actividad realizada totalmente pero no en el plazo indicado.</t>
  </si>
  <si>
    <t>Actividad no realizada ni parcial, ni totalmente en el plazo indicado.</t>
  </si>
  <si>
    <t>Actividad no realizada a 31 de Diciembre.</t>
  </si>
  <si>
    <t>Actividad iniciada y dentro de los términos.</t>
  </si>
  <si>
    <t>Actividad no realizada y dentro de los términos.</t>
  </si>
  <si>
    <t>Seguimiento Plan Anticorrupción</t>
  </si>
  <si>
    <t>Vigencia</t>
  </si>
  <si>
    <t>Inscrito</t>
  </si>
  <si>
    <t>Único</t>
  </si>
  <si>
    <t>Fase de alistamiento</t>
  </si>
  <si>
    <t>Direccionamiento Estratégico</t>
  </si>
  <si>
    <t>Promoción y Prevención</t>
  </si>
  <si>
    <t>Protección</t>
  </si>
  <si>
    <t>Relación con el Ciudadano</t>
  </si>
  <si>
    <t>Adquisición de Bienes y Servicios</t>
  </si>
  <si>
    <t>Gestión de Talento Humano</t>
  </si>
  <si>
    <t>Servicios Administrativos</t>
  </si>
  <si>
    <t>Monitoreo y Seguimiento a la Gestión</t>
  </si>
  <si>
    <t>Inspección, Vigilancia y Control</t>
  </si>
  <si>
    <t>Evaluación Independiente</t>
  </si>
  <si>
    <t>1.Ausencias y/o fallas de control, registro y verificación de información por parte del área técnica y la Dirección de Contratación en la elaboración de documentación previa.
2.Desconocimiento de la normatividad en materia de adquisición de bienes y servicios.
3. Ausencia y/o deficientes procedimientos para la adquisición de bienes y servicios.
4. Falta de divulgación y socialización de los procedimientos para la adquisición de bienes y servicios.
5. Manipulación de información y documentación del proceso por parte de servidores y colaboradores con intereses particulares.
6.Extralimitación de funciones por parte de servidores públicos y/o colaboradores en la ausencia y/o toma de decisiones.
7.Existencia de tráfico de influencias.</t>
  </si>
  <si>
    <t>Intereses personales.
Intereses políticos.
No aplicación de las medidas de seguridad establecidas.
Vulnerabilidad Informática.</t>
  </si>
  <si>
    <t>Pérdida de bienes muebles</t>
  </si>
  <si>
    <t>Renovación de licencias de funcionamiento sin el rigor técnico, administrativo, financiero y legal requerido.</t>
  </si>
  <si>
    <t>Conflicto de intereses</t>
  </si>
  <si>
    <t>Adoptar instrumentos para el control y gestión de la Información pública.</t>
  </si>
  <si>
    <t>Mantener controles existentes</t>
  </si>
  <si>
    <t>Componente 6:</t>
  </si>
  <si>
    <r>
      <t xml:space="preserve">Participación Ciudadana
Objetivo: </t>
    </r>
    <r>
      <rPr>
        <b/>
        <i/>
        <sz val="10"/>
        <color theme="1"/>
        <rFont val="Calibri"/>
        <family val="2"/>
        <scheme val="minor"/>
      </rPr>
      <t>Promover la transparencia, la lucha anticorrupción y el acceso a la información pública, como una forma de “hacer”, que debe permear toda la estructura organizacional de la entidad, es un asunto de generar cultura organizacional que requiere de un apoyo decidido del nivel directivo, el diseño y la  aplicación de estrategias de comunicación, el empoderamiento de todos los colaboradores y el acompañamiento de la ciudadanía.</t>
    </r>
  </si>
  <si>
    <t>Mesa de Transparencia</t>
  </si>
  <si>
    <t>Direcciones Misionales /Oficina Asesora de Comunicaciones/ Dirección de Planeación/ SNBF/Direcciones Regionales</t>
  </si>
  <si>
    <t>Marcela López</t>
  </si>
  <si>
    <t>Blanco</t>
  </si>
  <si>
    <t>Actividad con inicio posterior a la fecha de corte.</t>
  </si>
  <si>
    <t>N/A</t>
  </si>
  <si>
    <t>Promover la conformación y gestión de grupos de control social a las modalidades de atención en primera infancia</t>
  </si>
  <si>
    <t xml:space="preserve">Socializar la metodología de riesgos institucional, incluyendo riesgos de corrupción. </t>
  </si>
  <si>
    <t xml:space="preserve"> 3 socializaciones de la metodología de riesgos de corrupción a lideres de proceso, referentes de calidad a nivel regional y centros zonales </t>
  </si>
  <si>
    <t>Consolidar la Matriz de Riesgos de Corrupción para la vigencia 2018</t>
  </si>
  <si>
    <t xml:space="preserve">Riesgos de corrupción actualizados </t>
  </si>
  <si>
    <t>Aprobar la Matriz de Riesgos de Corrupción para la vigencia 2018</t>
  </si>
  <si>
    <t>Validar el mapa de riesgos de corrupción</t>
  </si>
  <si>
    <t>Riesgos de corrupción validados</t>
  </si>
  <si>
    <t>Publicar la Matriz de Riesgos de Corrupción vigencia 2018</t>
  </si>
  <si>
    <t xml:space="preserve">Guía de Riesgos publicada y divulgada.
</t>
  </si>
  <si>
    <t>Sensibilizar a los colaboradores en riesgos de corrupción.</t>
  </si>
  <si>
    <t>Subdirección de Mejoramiento Organizacional/Lideres de Proceso</t>
  </si>
  <si>
    <t xml:space="preserve">Subdirección de Mejoramiento Organizacional/Oficina Asesora de Comunicaciones </t>
  </si>
  <si>
    <t>Subdirección de Mejoramiento Organizacional/Líderes de Procesos</t>
  </si>
  <si>
    <t>SEGUIMIENTO 31 DE DICIEMBRE DE 2018
(Oficina de Control Interno)</t>
  </si>
  <si>
    <t>SEGUIMIENTO 31 DE AGOSTO DE 2018
(Oficina de Control Interno)</t>
  </si>
  <si>
    <t>Estado de cuenta de aportes parafiscales</t>
  </si>
  <si>
    <t>Se ajusta la solicitud del oficio mencionando que debe indicar el Número de cédula de ciudadanía o extranjería del aportante.
Se elimina la solicitud de fotocopia de la Cédula de ciudadanía del aportante.
Se elimina la solicitud de fotocopia de la Cédula de extranjería del aportante.</t>
  </si>
  <si>
    <t>Dirección Financiera</t>
  </si>
  <si>
    <t>SEGUIMIENTO 30 DE ABRILDE 2018
(Oficina de Control Interno)</t>
  </si>
  <si>
    <t>Rediseñar la estrategia de Rendición de cuentas y Mesas Públicas 2018</t>
  </si>
  <si>
    <t>Ajustar líneas de acción 2018 de rendición pública de cuentas y mesas públicas del ICBF 2018</t>
  </si>
  <si>
    <t xml:space="preserve">(1)  Líneas de acción 2018 de rendición de cuentas socializado </t>
  </si>
  <si>
    <t>Ajuste de instrumentos: Guía y Procedimiento</t>
  </si>
  <si>
    <t xml:space="preserve"> Instrumentos de RPC y MP ajustados</t>
  </si>
  <si>
    <t xml:space="preserve"> Plan de RPC y MP en marco de la nueva estrategia socializado</t>
  </si>
  <si>
    <t>Definición de equipos regionales que apoyen proceso de rendición de cuentas</t>
  </si>
  <si>
    <t xml:space="preserve">Recursos para logística garantizados </t>
  </si>
  <si>
    <t xml:space="preserve">Subdirección de  Monitoreo y Evaluación </t>
  </si>
  <si>
    <t>Dirección de Planeación y Control de Gestión/Oficina de gestión Regional</t>
  </si>
  <si>
    <t>Sistema Nacional Bienestar Familiar/Directores Regionales Coordinadores de CZ</t>
  </si>
  <si>
    <t>(209) encuestas y/o consultas</t>
  </si>
  <si>
    <t>Contenidos mínimos de información para la RPC y MP en cada Regional / CZ definidos</t>
  </si>
  <si>
    <t>Direccion de Servicios y Atención</t>
  </si>
  <si>
    <t>Subdirección de  Monitoreo y Evaluación/Directores Regionales Coordinadores de CZ</t>
  </si>
  <si>
    <t>Direccion de Servicios y Atención/Directores Regionales Coordinadores de CZ</t>
  </si>
  <si>
    <t>Metodología participativa definida para las audiencias de RPC y MP</t>
  </si>
  <si>
    <t>Realizar audiencias publicas,  (209) MP y (33) RPC</t>
  </si>
  <si>
    <t>un total de 1000 Jornadas de Socialización por parte de las EAS que prestan servicio de atención a la Primera Infancia.</t>
  </si>
  <si>
    <t>Canales de comunicación: Carteleras virtuales y redes sociales utilizadas desde la convocatoria, publicación de la rendición de cuentas</t>
  </si>
  <si>
    <t>Subdirección de  Monitoreo y Evaluación / Directores Regionales Coordinadores de CZ</t>
  </si>
  <si>
    <t>Dirección de Primera Infancia/ EAS/ Directores Regionales Coordinadores de CZ</t>
  </si>
  <si>
    <t>Enlace Servicios y Atención, Enlace comunicaciones/ Directores Regionales Coordinadores de CZ</t>
  </si>
  <si>
    <r>
      <t>Estrategia de Comunicación: 
de</t>
    </r>
    <r>
      <rPr>
        <i/>
        <sz val="12"/>
        <color indexed="8"/>
        <rFont val="Calibri"/>
        <family val="2"/>
      </rPr>
      <t xml:space="preserve"> transparencia</t>
    </r>
  </si>
  <si>
    <t xml:space="preserve">Dirección de Planeación y Control de Gestión/ Subdirección de Monitoreo y Evaluación,  Gestión Humana, Dirección de Servicios y Atención </t>
  </si>
  <si>
    <t xml:space="preserve">Informe de Rendición de Cuentas realizadas </t>
  </si>
  <si>
    <t>Realizar encuestas de evaluación a la ciudadanía en cada una de las actividades de rendición de cuentas</t>
  </si>
  <si>
    <t xml:space="preserve"> Informe de  encuestas realizadas.</t>
  </si>
  <si>
    <t>Desarrollar y promover el curso del Proceso de Relacionamiento con el Ciudadano entre los colaboradores de servicios y atención, en el Aula Virtual</t>
  </si>
  <si>
    <t xml:space="preserve">Adoptar mediante acto administrativo el modelo de atención presencial </t>
  </si>
  <si>
    <t xml:space="preserve">Resolución a través de la cual se adopta el modelo de atención </t>
  </si>
  <si>
    <t xml:space="preserve">Dirección de Servicios y Atención </t>
  </si>
  <si>
    <t xml:space="preserve">Dirección de Servicios y Atención  </t>
  </si>
  <si>
    <t xml:space="preserve">Compra e instalación de Digiturnos </t>
  </si>
  <si>
    <t xml:space="preserve">Generar  una base de conocimiento que facilite la orientación e identificación de presuntos actos de corrupción a través de la Línea anticorrupción.  </t>
  </si>
  <si>
    <t>Actualización de Matriz de actos de corrupción y construir  Banco de Preguntas Frecuentes.</t>
  </si>
  <si>
    <t xml:space="preserve">Promover la oferta de Servicios del Instituto, dirigida a comunidades étnicas en lenguas nativas o dialectos oficiales </t>
  </si>
  <si>
    <t xml:space="preserve">1  Video. </t>
  </si>
  <si>
    <t>Fortalecer el seguimiento de las peticiones ciudadanas a partir de la visualización de solicitudes de información adicionales a la petición inicial.</t>
  </si>
  <si>
    <t>Implementación de la Funcionalidad  y Reportes de seguimientos.</t>
  </si>
  <si>
    <t xml:space="preserve">Crear una  Herramienta de ayuda  en el Sistema de Información Misional -SIM-  a través de la Guía de la Correcta Tipificación </t>
  </si>
  <si>
    <t xml:space="preserve">Herramienta de Ayuda Implementada en el SIM </t>
  </si>
  <si>
    <t xml:space="preserve">Mejorar el abordaje de peticiones ciudadanas con enfoque diferencial a través de la actualización del protocolo de atención. </t>
  </si>
  <si>
    <t>Actualización del Protocolo de atención</t>
  </si>
  <si>
    <t xml:space="preserve">Dirección de Servicios y Atención
</t>
  </si>
  <si>
    <t>Realizar la caracterización de los peticionarios que presentan Solicitudes de Restablecimiento de Derechos  (SRD)  y Denuncias (PRD)</t>
  </si>
  <si>
    <t xml:space="preserve">Documento de Caracterización </t>
  </si>
  <si>
    <t xml:space="preserve">Formular acciones de mejora con base en los resultados  obtenidos en la estrategia de medición de satisfacción 2017. </t>
  </si>
  <si>
    <t xml:space="preserve"> Acciones de Mejora formuladas en ISOLUCION</t>
  </si>
  <si>
    <t>Desarrollar e Implementar encuestas de satisfacción aplicables a los tramites en Línea.</t>
  </si>
  <si>
    <t xml:space="preserve">Mejorar la accesibilidad de la información  de las preguntas frecuentes con enfoque diferencial a través  de audios </t>
  </si>
  <si>
    <t xml:space="preserve"> 20  Audios  </t>
  </si>
  <si>
    <t>31/09/2018</t>
  </si>
  <si>
    <t xml:space="preserve">Publicar  la información de planeación y gestión en el Portal Web de la Entidad, año 2018 </t>
  </si>
  <si>
    <t>Información institucional y de funcionarios actualizada en el Portal Web de la Entidad.</t>
  </si>
  <si>
    <t>Planes de Mejoramiento de auditorias de los Órganos  de control actualizados en el Portal Web de la Entidad.</t>
  </si>
  <si>
    <t xml:space="preserve">Informe de seguimiento  de contratos publicados en  SECOP I y II a nivel nacional </t>
  </si>
  <si>
    <t>Actualizar Hojas de Vida de Contratistas en el  Sistema de Información y Gestión del Empleo Público - SIGEP versión 2017</t>
  </si>
  <si>
    <t xml:space="preserve">Medición del DAFP Actualización registro de contratos  </t>
  </si>
  <si>
    <t>Estrategia de divulgación del Plan Anticorrupción y de Atención al Ciudadano del ICBF, ejecutada.</t>
  </si>
  <si>
    <t>Oficina Asesora de Comunicaciones/ Direccion  de Planeación y Control de Gestión</t>
  </si>
  <si>
    <t>Facilitar al ciudadano la solicitud de acceso a la información pública, cuando no se encuentre publicada en el portal web de la Entidad.</t>
  </si>
  <si>
    <t xml:space="preserve">(1) Resolución en firme y socializada </t>
  </si>
  <si>
    <t xml:space="preserve"> 30/03/2018</t>
  </si>
  <si>
    <t>Dirección de Información y Tecnología , Dirección de Servicios y Atención / Oficina Asesora de Comunicaciones.</t>
  </si>
  <si>
    <t>(1) Esquema de Publicación actualizado a corte 31 de diciembre de 2018</t>
  </si>
  <si>
    <t xml:space="preserve"> Tablas de Retención documental aplicadas y socializadas </t>
  </si>
  <si>
    <t>Elaborar Tablas de Valoración Documental - TVD.</t>
  </si>
  <si>
    <t>Tablas de Valoración Documental - TVD definidas</t>
  </si>
  <si>
    <t>(5)Videos institucionales en lenguaje de señas promovido</t>
  </si>
  <si>
    <t>Publicar una categoría en la sección de Transparencia y Acceso que contenga el registro de publicaciones.</t>
  </si>
  <si>
    <t xml:space="preserve">Actualizar el registro de publicaciones </t>
  </si>
  <si>
    <t xml:space="preserve"> Reporte de seguimiento en SIMEI</t>
  </si>
  <si>
    <t>Implementación del plan de acción  del código de ética y buen gobierno</t>
  </si>
  <si>
    <t xml:space="preserve">Comité de Ética y Buen Gobierno  y la Dirección de Gestión Humana / Subcomité de ética y Buen Gobierno </t>
  </si>
  <si>
    <t xml:space="preserve">_2018 </t>
  </si>
  <si>
    <t>Campaña de comunicación para la sensibilización dirigida a los colaboradores del ICBF, frente a la importancia de la participación de NNA, comunidades y familias en la gestión del Instituto.</t>
  </si>
  <si>
    <t>Una (1) campaña de comunicación para la sensibilización</t>
  </si>
  <si>
    <t>Actualización de lineamientos de la estrategia de participación ciudadana 2017</t>
  </si>
  <si>
    <t>Un (1)  Lineamiento de participación actualizado</t>
  </si>
  <si>
    <t xml:space="preserve">Divulgación a la ciudadanía del Plan de Participación 2018 en lenguaje amigable y entendible.  </t>
  </si>
  <si>
    <t>Una (1) campaña de divulgación ejecutada</t>
  </si>
  <si>
    <t>Diciembre de 2018</t>
  </si>
  <si>
    <t>Dirección de Servicios y Atención/ Dirección de Planeación.
Mesa de Transparencia</t>
  </si>
  <si>
    <t>Junio de 2018</t>
  </si>
  <si>
    <t>Dirección de Servicios y Atención / Oficina Asesora de Comunicaciones</t>
  </si>
  <si>
    <t xml:space="preserve">MODERADO </t>
  </si>
  <si>
    <t>POSIBLE</t>
  </si>
  <si>
    <t>X</t>
  </si>
  <si>
    <t>EI4</t>
  </si>
  <si>
    <t>Documento de Compromiso de Confidencialidad suscrito</t>
  </si>
  <si>
    <t>Implementación del Compromiso de Confidencialidad.</t>
  </si>
  <si>
    <t xml:space="preserve">
Implementación del Compromiso de Confidencialidad </t>
  </si>
  <si>
    <t>BAJA 10</t>
  </si>
  <si>
    <t>El conjunto de controles mitiga parcialmente el riesgo asociado. Para su tratamiento se requiere tomar acciones adicionales, las cuales serán incluidas en el Plan de tratamiento de riesgos.</t>
  </si>
  <si>
    <t>MODERADO</t>
  </si>
  <si>
    <t xml:space="preserve">Aplicación de la Norma 27001:2013  Anexo A: Objetivos de Control y Controles
Suscripción de acuerdos de confidencialidad. </t>
  </si>
  <si>
    <t>MODERADA 15</t>
  </si>
  <si>
    <t>Corrupción</t>
  </si>
  <si>
    <t xml:space="preserve">Incumplimiento del principio de confidencialidad en el ejercicio auditor. 
Pérdida de imagen institucional.
Pérdida de confianza y credibilidad en el proceso auditor. </t>
  </si>
  <si>
    <t>Previamente o posterior a una auditoria los auditores pueden entregar información confidencial relacionada con el proceso de auditoría afectando positiva o negativamente el resultado del mismo.</t>
  </si>
  <si>
    <t>EI3+</t>
  </si>
  <si>
    <t>Revelación o entrega de información confidencial</t>
  </si>
  <si>
    <t xml:space="preserve">
31/12/2018
28/02/2018
31/12/2018
28/02/2018
31/12/2018</t>
  </si>
  <si>
    <t xml:space="preserve">01/01/2018
01/02/2018
01/03/2018
01/02/2018
01/03/2018
</t>
  </si>
  <si>
    <t>MODERADA 20</t>
  </si>
  <si>
    <t>MAYOR</t>
  </si>
  <si>
    <t>IMPROBABLE</t>
  </si>
  <si>
    <t>Pérdida de confiabilidad en el resultado de la auditoría.
Manipulación del resultado de la auditoría.
No contribución a la mejora.
Fraude y corrupción.
Pérdida imagen institucional.
Investigaciones disciplinarias.</t>
  </si>
  <si>
    <t xml:space="preserve">El auditor puede llegar a perder independencia y objetividad frente a un auditado con quien haya mantenido una relación laboral, vinculo personal o afinidad sobre el proceso a auditar, que afecte positiva o negativamente el resultado de la auditoria. </t>
  </si>
  <si>
    <t>EI2+</t>
  </si>
  <si>
    <t xml:space="preserve">Colaboradores de Control Interno relacionados directa o indirectamente con el proceso, o que mantienen lazos de amistad, enemistad o familiares con las personas auditadas o externas vinculadas con la prestación del servicio.
Falta de conocimiento u omisión de las causales de inhabilidad.
Errores en la asignación del personal auditor bien por desconocimiento u omisión de las causales de inhabilidad. </t>
  </si>
  <si>
    <t>El conjunto de controles no mitiga el riesgo asociado. Se requiere estudiar la viabilidad de estos controles y tomar acciones correctivas a fin de tratar adecuadamente el riesgo, o implementar nuevos controles</t>
  </si>
  <si>
    <t>DÉBIL</t>
  </si>
  <si>
    <t xml:space="preserve">PROBABLE </t>
  </si>
  <si>
    <t>EI1</t>
  </si>
  <si>
    <t>Medir y evaluar en forma independiente y objetiva los Sistemas de Gestión y el Sistema de Control Interno, promoviendo la cultura de autoevaluación, autocontrol, a través de seguimiento, asesoría y acompañamiento a los procesos, con el fin de contribuir a la mejora continua del ICBF.</t>
  </si>
  <si>
    <t>Actas</t>
  </si>
  <si>
    <t>Coordinadora de Grupo y /o jefe de la oficina de Aseguramiento de la Calidad</t>
  </si>
  <si>
    <t>30/11/2017
28/02/2017
30/11/2017
29/12/2017</t>
  </si>
  <si>
    <t>01/03/2017
01/02/2017
15/02/2017
01/03/2017</t>
  </si>
  <si>
    <t>1.1 Socializar los requisitos técnico - administrativos, legales y financieros a los equipos que participan a nivel regional en la aplicación del procedimiento de Licencias de Funcionamiento. 
1.2 Establecer un plan de trabajo para realizar visita a seis (6) regionales del ICBF en relación con la revisión de una muestra de los actos administrativos de las licencias de funcionamiento y personerías jurídicas
1.3 Realizar la revisión de una muestra de los actos administrativos de las licencias de funcionamiento y personerías jurídicas en las regionales seleccionadas
1.4 Realizar seguimiento a los compromisos adquiridos en las revisiones de los actos administrativos</t>
  </si>
  <si>
    <t>Moderada 20</t>
  </si>
  <si>
    <t>Planear 1. Establecer un plan de trabajo con cinco(5) regionales criticas en el tema de Licencias de Funcionamiento</t>
  </si>
  <si>
    <t>Moderado</t>
  </si>
  <si>
    <t>Probable</t>
  </si>
  <si>
    <t>Prestación de servicios a los niños, niñas y adolescentes sin la garantía de calidad.
Medidas legales y disciplinarias en contra de la entidad contratista y de los funcionarios públicos involucrados.
Afectación de la imagen Institucional.
Posible vulneración de Derechos ante la falta de aplicación de lineamientos y estándares de calidad en el SPBF</t>
  </si>
  <si>
    <t>Renovación de las licencias de funcionamiento, sin el cumplimiento de la totalidad de los requisitos establecidos en la normativa vigente a nivel regional.</t>
  </si>
  <si>
    <t>IV2+</t>
  </si>
  <si>
    <t>Mayor</t>
  </si>
  <si>
    <t>Posible</t>
  </si>
  <si>
    <t>IV1</t>
  </si>
  <si>
    <t>Inspección, vigilancia y control de la prestación del servicio público de Bienestar Familiar para determinar las condiciones de cumplimiento de la normativa vigente de acuerdo a la modalidad de servicio prestado.</t>
  </si>
  <si>
    <t>Realizar seguimiento a los controles existentes.</t>
  </si>
  <si>
    <t>ALTA 30</t>
  </si>
  <si>
    <t>Incumplimientos legales.
Pérdida de Credibilidad.
Pérdida de Imagen  y reputación.
Sanciones a nivel personal e institucional.
Falta de transparencia de la Gestión Institucional.</t>
  </si>
  <si>
    <t>Al realizar el  monitoreo y evaluación de la gestión  es posible que se utilice o manipule indebidamente la información de  los resultados de las mediciones para beneficio propio de los funcionarios del proceso o terceros.</t>
  </si>
  <si>
    <t>MS2+</t>
  </si>
  <si>
    <t>Uso indebido de la información.</t>
  </si>
  <si>
    <t>El conjunto de controles mitiga el riesgo asociado y no requieren de acciones adicionales para su tratamiento.</t>
  </si>
  <si>
    <t>FUERTE</t>
  </si>
  <si>
    <t>Menor</t>
  </si>
  <si>
    <t>MS1</t>
  </si>
  <si>
    <t>Contribuir a la toma de decisiones y la mejora continua de la Entidad a partir del monitoreo y evaluación de la gestión institucional.</t>
  </si>
  <si>
    <t>x</t>
  </si>
  <si>
    <t>GF8</t>
  </si>
  <si>
    <t>GF7</t>
  </si>
  <si>
    <t>GF6</t>
  </si>
  <si>
    <t>GF2</t>
  </si>
  <si>
    <t>Gestión Financiera</t>
  </si>
  <si>
    <t>SA4</t>
  </si>
  <si>
    <t>CATASTROFICO</t>
  </si>
  <si>
    <t>SA3</t>
  </si>
  <si>
    <t>SA2</t>
  </si>
  <si>
    <t>1. Informe de pólizas de seguro
2. Encuesta a los colaboradores del ICBF  sobre la aplicación del procedimiento de ingreso al almacén y cargar muestra del envió de la misma.
3. listado de asistencia o informe de la empresa de seguridad en la cual se evidencie la sensibilización del correcto diligenciamiento de las bitácoras de equipos
4.  Memorandos</t>
  </si>
  <si>
    <t>1. Coordinador Grupo de Almacén e inventarios
2. Dirección Administrativa
3.Coordinador Grupo de Apoyo Logístico
4.Coordinador Grupo de Almacén e inventarios</t>
  </si>
  <si>
    <t>1.31/12/2018
2.31/12/2018
3.31/12/2018
4.31/12/2018</t>
  </si>
  <si>
    <t>1.31/03/2018
2.30/06/2018
3.31/03/2018
4.30/06/2018</t>
  </si>
  <si>
    <t>1. Revisar en que proceso y regional se están aplicando las pólizas de pérdidas y hacer seguimiento al trámite respectivo.
2. Revisar la aplicación del procedimiento de almacén por medio de encuestas a los colaboradores 
3. Sensibilizar al personal de vigilancia sobre el correcto diligenciamiento de las bitácoras de equipos
4. Reiterar el memorando de "Manejo administrativo y contable de los bienes muebles entregados a los operadores bajo los contratos de aporte y de los bienes muebles adquiridos durante la ejecución de los mismos.</t>
  </si>
  <si>
    <t xml:space="preserve">Hacer seguimiento al correcto diligenciamiento de las bitácoras de vigilancia  
</t>
  </si>
  <si>
    <t>ALTA 50</t>
  </si>
  <si>
    <t>CASI SEGURO</t>
  </si>
  <si>
    <t>*Detrimento patrimonial
*Afectación del servicio
*Investigaciones disciplinarias, fiscales o  penales</t>
  </si>
  <si>
    <t>Consiste en la posibilidad de que los bienes del ICBF sean hurtados, extraviados o sufran daño por parte de un colaborador de manera intencional.</t>
  </si>
  <si>
    <t>SA1+</t>
  </si>
  <si>
    <t xml:space="preserve">*No registro oportuno de los bienes en los sistemas de información y reporte a seguros:
*Falta de soportes documentales.
*Falta de Comunicación inter áreas (traslados, legalización de convenios, devoluciones)
*demora en la entrega de soportes por parte de las áreas.
*incumplimiento de procedimientos para realizar la toma física de inventarios.
*Falta oportuna de planes de distribución de bienes regionales.
*Demora en toma de decisiones para la distribución de los bienes
*Los almacenes de las regionales no tiene las condiciones suficientes de seguridad física.
*Instalaciones Inadecuadas.
*Descuido y desorganización por parte del Responsable de los Bienes
*Falta de apropiación de los bienes muebles por parte de los supervisores
</t>
  </si>
  <si>
    <t>Gestionar, administrar y controlar los recursos, bienes y servicios de apoyo para la institución.</t>
  </si>
  <si>
    <t>GJ3</t>
  </si>
  <si>
    <t>GJ2</t>
  </si>
  <si>
    <t>GJ1</t>
  </si>
  <si>
    <t>Gestión Jurídica</t>
  </si>
  <si>
    <t>Jefe Oficina de Control Interno Disciplinario</t>
  </si>
  <si>
    <t>TH11</t>
  </si>
  <si>
    <t>Se mantienen los controles existentes</t>
  </si>
  <si>
    <t>TH10</t>
  </si>
  <si>
    <t>1. Las planillas de asistencia de los colaboradores ICBF sensibilizados. 
2. Actas de Grupo de Trabajo realizadas por el Coordinador de Grupo.</t>
  </si>
  <si>
    <t>1. 30/11/2018
2. 30/09/2018</t>
  </si>
  <si>
    <t>1. 01/04/2018
2. 01/03/2018</t>
  </si>
  <si>
    <t>1. Fortalecer la sensibilización de los colaboradores del ICBF en Prevención de la falta disciplinaria, con el objeto de reducir el número de quejas e informes.
2. Grupos de Trabajo por parte del Coordinador de Grupo que permitan la revisión de los procesos a cargo de los abogados</t>
  </si>
  <si>
    <t>Prevención de la falta disciplinaria.
Fortalecimiento de la capacidad instalada del proceso en términos de recursos humanos, tecnológicos y físicos para el cumplimiento de la función disciplinaria.
Diagnóstico de la situación de la función disciplinaria</t>
  </si>
  <si>
    <t>Reuniones de seguimiento entre el Coordinador y los Abogados de cada grupo.
Sensibilizar en prevención de la falta disciplinaria</t>
  </si>
  <si>
    <t>ALTA 40</t>
  </si>
  <si>
    <t>Deterioro de la imagen institucional.
Acciones contra la Entidad y contra los servidores públicos.
Inconformidad de los usuarios.</t>
  </si>
  <si>
    <t>TH9+</t>
  </si>
  <si>
    <t>Impunidad:  Promover, inducir y/o provocar actuaciones administrativas atendiendo intereses personales o de un tercero.</t>
  </si>
  <si>
    <t xml:space="preserve">
La acción u omisión de un colaborador en desarrollo del proceso disciplinario  para favorecer o desfavorecer a los sujetos procesales.
La posible dilación de las actuaciones dentro del proceso disciplinario por parte de quienes puedan intervenir en el mismo.
Debilidades en seguimiento y control del estado actual de las actuaciones</t>
  </si>
  <si>
    <t>TH8</t>
  </si>
  <si>
    <t>TH7</t>
  </si>
  <si>
    <t>TH5</t>
  </si>
  <si>
    <t>TH3</t>
  </si>
  <si>
    <t>TH2</t>
  </si>
  <si>
    <t>TH1</t>
  </si>
  <si>
    <t>Atraer, vincular o contratar y desarrollar al mejor talento humano, garantizando la aplicación de las normas que rigen a los colaboradores para lograr el cumplimiento de los objetivos institucionales.</t>
  </si>
  <si>
    <t xml:space="preserve">
1.1. Memorias y listas de asistencia a  capacitaciones y socializaciones en lo que respecta a la etapa de supervisión de contratos.
2.1. Matriz de seguimiento de contratos y/o convenios en liquidación actualizada.</t>
  </si>
  <si>
    <t xml:space="preserve">
Director de Contratación
Director de Primera Infancia
</t>
  </si>
  <si>
    <t xml:space="preserve">
1.1.  31/12/2018
2.1.  31/12/2018
2.2.  31/12/2018
2.3.  31/12/2018
2.4.  31/12/2018
</t>
  </si>
  <si>
    <t xml:space="preserve">
1.1.  01/02/2018
2.1.  01/02/2018
2.2.  01/02/2018
2.3.  01/02/2018
2.4.  01/02/2018
</t>
  </si>
  <si>
    <t>Guía de Supervisión
Capacitaciones a los Supervisores
Auditorias internas y externas
Aplicación de los procedimientos para la correcta y oportuna liquidación de los contratos.</t>
  </si>
  <si>
    <t>AB6+</t>
  </si>
  <si>
    <t>Interés indebido en la  supervisión de contratos (corrupción)</t>
  </si>
  <si>
    <t xml:space="preserve">
Director de Contratación
Subdirector Técnico de Primera Infancia.</t>
  </si>
  <si>
    <t xml:space="preserve">
1.1.  31/12/2018
1.2.  31/12/2018
1.3.  31/12/2018
2.1.1. 31/03/2017
2.1.2. 31/12/2018
2.1.3. 31/12/2018
2.2.1. 31/12/2018
</t>
  </si>
  <si>
    <t xml:space="preserve">                                </t>
  </si>
  <si>
    <t>Manual de Contratación
Elaboración de estudios previos y estudios de sector y costos
Controles de legalidad de los procesos de adquisición de bienes y servicios
Comité de Contratación Nivel Nacional
Comité de Contratación Nivel Regional
Seguimiento al Plan Anual de Adquisiciones</t>
  </si>
  <si>
    <t>Procesos de adquisición de bienes y servicios desarrollados en favor propio o de un tercero en particular, en cualquier modalidad de selección y contratación.</t>
  </si>
  <si>
    <t>AB5+</t>
  </si>
  <si>
    <t>Interés indebido en procesos de selección y celebración de contratos (corrupción)</t>
  </si>
  <si>
    <t>AB4</t>
  </si>
  <si>
    <t>AB3</t>
  </si>
  <si>
    <t>AB2</t>
  </si>
  <si>
    <t>AB1</t>
  </si>
  <si>
    <t>Adquirir los bienes y servicios que requiere la Entidad para el cumplimiento de su misión institucional, con criterios de calidad, eficiencia, oportunidad y bajo los parámetros legales establecidos.</t>
  </si>
  <si>
    <t>RC5</t>
  </si>
  <si>
    <t>RC4</t>
  </si>
  <si>
    <t>RC3</t>
  </si>
  <si>
    <t>RC2</t>
  </si>
  <si>
    <t>1. 30/06/2018
2. 20/12/2018
3. 20/12/2018</t>
  </si>
  <si>
    <t>1. 01/04/2018
2. 01/06/2018
3. 01/03/2018</t>
  </si>
  <si>
    <t xml:space="preserve">Actualización y socialización del índice de información clasificada y reservada
</t>
  </si>
  <si>
    <t>BAJA 5</t>
  </si>
  <si>
    <t>Perdida de imagen,  reputación y credibilidad
Incumplimiento de requisitos legales.
Sanciones legales y disciplinarias</t>
  </si>
  <si>
    <t>Mal manejo de la información por parte de los colaboradores del ICBF</t>
  </si>
  <si>
    <t>RC1+</t>
  </si>
  <si>
    <t>Uso indebido de la información reservada y clasificada.</t>
  </si>
  <si>
    <t>Acercar el ICBF a la ciudadanía, facilitando el acceso a la información y a los servicios y promoviendo la participación ciudadana.</t>
  </si>
  <si>
    <t>PP15</t>
  </si>
  <si>
    <t>PP14</t>
  </si>
  <si>
    <t>PP13</t>
  </si>
  <si>
    <t>PP12</t>
  </si>
  <si>
    <t>PP9</t>
  </si>
  <si>
    <t>PP7</t>
  </si>
  <si>
    <t>PP6+</t>
  </si>
  <si>
    <t>PP5</t>
  </si>
  <si>
    <t>PP4</t>
  </si>
  <si>
    <t>PP3</t>
  </si>
  <si>
    <t>RARA VEZ</t>
  </si>
  <si>
    <t>PR7</t>
  </si>
  <si>
    <t>Liderar el diseño y desarrollo de  estrategias, programas y modalidades para asegurar actuaciones  oportunas  y con calidad, que restablezcan los derechos de los niños, las niñas  y los adolescentes en situación de inobservancia, amenaza o vulneración.</t>
  </si>
  <si>
    <t>Informe de los controles existentes</t>
  </si>
  <si>
    <t>Dirección de Protección Subdirección de Adopciones</t>
  </si>
  <si>
    <t xml:space="preserve">Implementación de reporte automático de cruces nacionales y seguimiento a las familias residentes en Colombia y en el exterior. 
Comité de Adopciones con la participación de manera virtual como invitada el Enlace Regional de LA Subdirección Adopciones
</t>
  </si>
  <si>
    <t>.- Vulneración de los derechos de las familias adoptantes 
- Pérdida de Credibilidad
- Perdida de Imagen  y reputación  
- Violación al debido proceso</t>
  </si>
  <si>
    <t xml:space="preserve">
Excluir en los comités de adopciones familias ya aprobadas para adopción, favoreciendo a otras, sin tener en cuenta los criterios de selección para la posible asignación de un niño, niña y adolescente.</t>
  </si>
  <si>
    <t>PR6+</t>
  </si>
  <si>
    <t>Omisión de solicitudes de adopción aprobadas
ADOPCIONES</t>
  </si>
  <si>
    <t xml:space="preserve">.-Falta de ética profesional
-Intereses personales
-Presión jerárquica
-Trafico de Influencias
-cohecho
- Deficiencia o ausencia en el registro de información en la herramienta tecnológica
</t>
  </si>
  <si>
    <t xml:space="preserve">Dirección de Protección Subdirección de Adopciones </t>
  </si>
  <si>
    <t xml:space="preserve">Implementación del reporte automático “semáforo tramite de adopción” y seguimiento al proceso de preparación, evaluación y selección de familias residentes en Colombia
Comité de Adopciones con la participación de manera virtual como invitada el Enlace Regional de LA Subdirección Adopciones
</t>
  </si>
  <si>
    <t>.- Amenaza de los derechos de los niños, niñas y adolescentes.
- Vulneración de los derechos de las familias adoptantes que cumplen con los requisitos.
- Pérdida de Credibilidad
- Perdida de Imagen  y reputación  
- Incumplimientos legales 
- Sanciones legales</t>
  </si>
  <si>
    <t>Aprobar la solicitud de una familia residente en Colombia o en el extranjero sin el cumplimiento de los requisitos establecidos en la ley y el lineamiento técnico administrativo del programa de adopciones.</t>
  </si>
  <si>
    <t>PR5+</t>
  </si>
  <si>
    <t>Aprobación de solicitudes de adopción sin el cumplimiento de requisitos
ADOPCIONES</t>
  </si>
  <si>
    <t>.-Falta de ética profesional
-Intereses personales
-Presión jerárquica
-Trafico de Influencias
-Desconocimiento del proceso, actividad o procedimiento
-Fallas en el proceso de preparación, evaluación y selección de las familias adoptantes.</t>
  </si>
  <si>
    <t>Improbable</t>
  </si>
  <si>
    <t>PR4</t>
  </si>
  <si>
    <t>PR3</t>
  </si>
  <si>
    <t xml:space="preserve">1.Cronograma
2.  Informes de necesidades y temas 
3.  Listados de asistencia 
4.  Actas
5.  Comunicación oficial emitida por Control Interno
</t>
  </si>
  <si>
    <t xml:space="preserve">1. Coordinación de Autoridades Administrativas  /  Grupo de Asistencia Técnica/ Protección de las Regionales
Coordinadores de Centros Zonales
2.  Grupo de Asistencia Técnica/ Protección de las Regionales
Coordinadores de Centros Zonales
3. Coordinación de Autoridades Administrativas
4.  Grupo de Asistencia Técnica/ Protección de las Regionales
Coordinadores de Centros Zonales
5.  Coordinación de Autoridades Administrativas
</t>
  </si>
  <si>
    <t xml:space="preserve">1. 28/02/2018
2. 20/02/2017
3. 30/11/2018
4. 30/11/2018
5. 30/12/2018
</t>
  </si>
  <si>
    <t xml:space="preserve">1. 01/01/2018
2. 01/01/2018
3. 01/03/2018
4. 01/01/2018
5. 01/01/2018 
</t>
  </si>
  <si>
    <t xml:space="preserve">1. Construir el cronograma de Asistencia Técnica a los Defensores de Familia y equipos técnicos interdisciplinarios de las Regionales para su ejecución en la vigencia 2018
2.  Identificar las necesidades y temas que presenten falencias o dudas en su compresión y/o aplicación, con el objeto de incluirse en la temática de Asistencia Técnica.
3.  Brindar asistencia técnica a los Defensores de Familia y equipos técnicos interdisciplinarios cuya temática es el proceso Administrativo de Restablecimiento de Derechos, normatividad vigente, Lineamientos, Procedimientos. 
4. Realizar seguimiento mensual a los casos a través de los comités técnicos consultivos a nivel regional y zonal, con el objetivo de verificar que se surtan las actuaciones decretadas en la ley y subir actas a las NAS al grupo de Restablecimiento de Derechos.
5.Verificar semestralmente el comportamiento de los casos reportados por Control Interno disciplinario a los Defensores de Familia.
</t>
  </si>
  <si>
    <t>Generar procesos de acompañamiento y asesoría a las Regionales del ICBF para  la cualificación de las actuaciones administrativas y  fallos que emiten los Defensores de Familia para definir la situación jurídica de los niños, niñas y adolescentes con sustento factico y probatorio.</t>
  </si>
  <si>
    <t xml:space="preserve">• Promover la actualización y apropiación de la herramienta que permite delimitar las normas que regulan nuestras actuaciones en desarrollo con el objetivo de la Dirección de Protección – Normograma
• Fortalecimiento al grupo de Defensorías de Familia en el proceso Administrativo de Restablecimiento de Derechos y temáticas afines mediante capacitaciones y sensibilizaciones.
• Comité Consultivo de Restablecimiento de Derechos
• Constatar el cumplimiento del debido proceso en los Procesos Administrativos de Restablecimiento de Derechos, previamente a que se lleve a cabo la audiencia de pruebas y fallo
• Lineamientos Técnico Administrativos
• Ruta de remisión de los niños y las niñas en situación de desnutrición
</t>
  </si>
  <si>
    <t>Incumplimientos legales 
Pérdida de Credibilidad 
Sanciones legales 
Vulneración de derechos de los niños, niñas y adolescentes</t>
  </si>
  <si>
    <t>La  Defensoría de Familia adopta decisiones que no responde a la realidad probatoria y fáctica.</t>
  </si>
  <si>
    <t>PR2+</t>
  </si>
  <si>
    <t xml:space="preserve">Decisiones no correspondientes al acervo probatorio
RESTABLECIMIENTO DE DERECHOS </t>
  </si>
  <si>
    <t xml:space="preserve">Amenazas contra su vida o su familia
Incumplimiento de la normatividad legal vigente
Intereses personales
Falta de apropiación en los Defensores de Familia   de  los procesos de  formación  que se realizan a los profesionales.
Inasistencia de los Servidores Públicos a las actividades de asistencia técnica. </t>
  </si>
  <si>
    <t>MI5</t>
  </si>
  <si>
    <t>MI4</t>
  </si>
  <si>
    <t>MI3</t>
  </si>
  <si>
    <t>MI2</t>
  </si>
  <si>
    <t>MI1</t>
  </si>
  <si>
    <t>Mejora e Innovación</t>
  </si>
  <si>
    <t>GT3</t>
  </si>
  <si>
    <t>GT2</t>
  </si>
  <si>
    <t>Gestión de Tecnología e Información</t>
  </si>
  <si>
    <t>CE2</t>
  </si>
  <si>
    <t>CE1</t>
  </si>
  <si>
    <t>Comunicación Estratégica</t>
  </si>
  <si>
    <t>CA4</t>
  </si>
  <si>
    <t>CA3</t>
  </si>
  <si>
    <t>CA2</t>
  </si>
  <si>
    <t>CA1</t>
  </si>
  <si>
    <t>El abuso del poder público para beneficio personal y/o privado, o  la influencia que pueden emplear los directivos con cierto nivel jerárquico en la Sede de la Dirección General, los Directores Regionales o los Coordinadores de Centros Zonales para lograr beneficios a terceros.</t>
  </si>
  <si>
    <t>DE3+</t>
  </si>
  <si>
    <t>Uso Inadecuado de la autoridad</t>
  </si>
  <si>
    <t>DE2</t>
  </si>
  <si>
    <t>DE1</t>
  </si>
  <si>
    <t>Orientar a la entidad  en la  definición, formulación y evaluación de políticas, planes, programas, lineamientos,  y proyectos para lograr el cumplimiento de la misión institucional y responsabilidades asignadas al Instituto.</t>
  </si>
  <si>
    <t>REGISTRO O EVIDENCIA</t>
  </si>
  <si>
    <t>RESPONSABLE</t>
  </si>
  <si>
    <t>FECHA TERMINACIÓN</t>
  </si>
  <si>
    <t>FECHA INICIO</t>
  </si>
  <si>
    <t>ACCIONES</t>
  </si>
  <si>
    <t>NUEVOS CONTROLES POR IMPLEMENTAR</t>
  </si>
  <si>
    <t>RIESGO RESIDUAL</t>
  </si>
  <si>
    <t>DESCRIPCION SOLIDEZ DE LOS CONTROLES</t>
  </si>
  <si>
    <t>SOLIDEZ DE LOS CONTROLES</t>
  </si>
  <si>
    <t>CONTROLES  EXISTENTES</t>
  </si>
  <si>
    <t>RIESGO INHERENTE</t>
  </si>
  <si>
    <t>IMPACTO</t>
  </si>
  <si>
    <t>PROBABILIDAD</t>
  </si>
  <si>
    <t>Centro Zonal</t>
  </si>
  <si>
    <t>Regional</t>
  </si>
  <si>
    <t>Sede Nacional</t>
  </si>
  <si>
    <t>APLICA EN EL NIVEL</t>
  </si>
  <si>
    <t>TIPO DE RIESGO</t>
  </si>
  <si>
    <t>CONSECUENCIA</t>
  </si>
  <si>
    <t>DESCRIPCIÓN</t>
  </si>
  <si>
    <t>CÓDIGO</t>
  </si>
  <si>
    <t>RIESGO</t>
  </si>
  <si>
    <t>CAUSA</t>
  </si>
  <si>
    <t>OBJETIVO</t>
  </si>
  <si>
    <t>PROCESO</t>
  </si>
  <si>
    <t>4. PLAN DE TRATAMIENTO</t>
  </si>
  <si>
    <t>3. EVALUACIÓN DE CONTROLES</t>
  </si>
  <si>
    <t>2. ANÁLISIS DEL RIESGO</t>
  </si>
  <si>
    <t>1. IDENTIFICACIÓN DEL RIESGO</t>
  </si>
  <si>
    <t>MATRIZ DE RIESGOS 2018 - ICBF
30/01/2018</t>
  </si>
  <si>
    <t>EI</t>
  </si>
  <si>
    <t>IV</t>
  </si>
  <si>
    <t>MS</t>
  </si>
  <si>
    <t>GF</t>
  </si>
  <si>
    <t>SA</t>
  </si>
  <si>
    <t>GJ</t>
  </si>
  <si>
    <t>TH</t>
  </si>
  <si>
    <t>Gestión del Talento Humano</t>
  </si>
  <si>
    <t>AB</t>
  </si>
  <si>
    <t>RC</t>
  </si>
  <si>
    <t>PP</t>
  </si>
  <si>
    <t>PR</t>
  </si>
  <si>
    <t>MI</t>
  </si>
  <si>
    <t>Extremo</t>
  </si>
  <si>
    <t>GT</t>
  </si>
  <si>
    <t>Alto</t>
  </si>
  <si>
    <t>CE</t>
  </si>
  <si>
    <t>CA</t>
  </si>
  <si>
    <t>Coordinación y Articulación del SNBF</t>
  </si>
  <si>
    <t>Bajo</t>
  </si>
  <si>
    <t>DE</t>
  </si>
  <si>
    <t>Procesos 2018</t>
  </si>
  <si>
    <t>Catastrófico</t>
  </si>
  <si>
    <t>Impacto</t>
  </si>
  <si>
    <t>PROBABLE</t>
  </si>
  <si>
    <t>MAPA DE CALOR - RIESGOS RESIDUAL ICBF 2018</t>
  </si>
  <si>
    <t>Probabilidad</t>
  </si>
  <si>
    <t>MAPA DE CALOR - RIESGOS INHERENTES ICBF 2018</t>
  </si>
  <si>
    <t>MAPAS DE CALOR DE GESTIÓN DE RIESGOS DE LA VIGENCIA 2018 DEL ICBF</t>
  </si>
  <si>
    <t>Extrema</t>
  </si>
  <si>
    <t>Alta</t>
  </si>
  <si>
    <t>Moderada</t>
  </si>
  <si>
    <t>Baja</t>
  </si>
  <si>
    <t>%</t>
  </si>
  <si>
    <t>Cantidad</t>
  </si>
  <si>
    <t>PR5+ PR6+ EI2+</t>
  </si>
  <si>
    <t>D3+ RC1+</t>
  </si>
  <si>
    <t>Rara Vez</t>
  </si>
  <si>
    <t>PR5+ PR6+</t>
  </si>
  <si>
    <t>AB5+ TH9+</t>
  </si>
  <si>
    <t>MS2+ EI3+</t>
  </si>
  <si>
    <t>D3+</t>
  </si>
  <si>
    <t>PR2+ AB6+</t>
  </si>
  <si>
    <t>RC1+ EI3+</t>
  </si>
  <si>
    <t>SA1+ IV2+</t>
  </si>
  <si>
    <t>PR2+ AB5+ AB6+ TH9+</t>
  </si>
  <si>
    <t>Casi Seguro</t>
  </si>
  <si>
    <t>MAPA DE RIESGOS DE CORRUPCIÓN - RIESGO RESIDUAL</t>
  </si>
  <si>
    <t>MAPA DE RIESGOS DE CORRUPCIÓN - RIESGO INHERENTE</t>
  </si>
  <si>
    <t>No se presentó evidencia de avance o cumplimiento</t>
  </si>
  <si>
    <t>(1) Informe de gestión publicado con histórico del informe de gestión. Del año anterior (2017)
(1) Proyectos de inversión para el 2018 publicados.
(1) Plan de acción 2018 publicado.
(1) Presupuesto en Ejercicio del ICBF
(1) Plan Anticorrupción y Atencion al Ciudadano
(1) Plan Anual de Adquisiciones</t>
  </si>
  <si>
    <t xml:space="preserve">De acuerdo con lo informado por la Dependencia para el primer cuatrimestre no se tuvo cambios en los Planes de Mejoramiento de Auditorias de los Órganos de Control, por lo tanto se mantiene la publicación del mismo en la ruta:
https://www.icbf.gov.co/gestion-transparencia/transparencia/control/planes-mejoramiento
</t>
  </si>
  <si>
    <t>Maria Lucerito Achury</t>
  </si>
  <si>
    <t xml:space="preserve">La matriz de riesgos de corrupción y la política de gestión del riesgo se encuentran publicadas en la página Web de la entidad.
Evidencia: Políticas de gestión del riesgo: https://www.icbf.gov.co/instituto/sistema-integrado-gestion
Matriz de Riesgos de Corrupción:
https://www.icbf.gov.co/gestion-transparencia/transparencia/planeacion/plan-anticorrupcion?f%5B0%5D=field_date%3A2018  </t>
  </si>
  <si>
    <t>Juliana Arevalo
Angela Parra</t>
  </si>
  <si>
    <t xml:space="preserve">Se verificó la información de acuerdo con las evidencias reportadas.
Evidencia: Publicación de boletín con análisis de PQRS del II semestre de 2017, enero, febrero y marzo de 2018. WEB ICBF: https://www.icbf.gov.co/servicios/informes-boletines-pqrds e INTRANET ICBF:
http://www.icbf.gov.co/portal/page/portal/IntranetICBF/organigrama/SecretariaGeneral/ServiciosyAtencion/ProcesosYEventos/Boletines%20DSyA:Boletines:Tab
</t>
  </si>
  <si>
    <t>El trámite se encuentra inscrito en el SUIT</t>
  </si>
  <si>
    <t xml:space="preserve">Se publicó la G3.MI Guía gestión de riesgos y peligros en versión 5 el 14/03/2018
Evidencia:  https://www.icbf.gov.co/sites/default/files/procesos/g3.mi_guia_de_gestion_de_riesgos_y_peligros_v5.pdf
</t>
  </si>
  <si>
    <t>OBSERVACIONES OCI PRIMER CUATRIMESTRE</t>
  </si>
  <si>
    <t>Direccion de Planeación y Control de Gestión / Subdirección de Mejoramiento Organizacional</t>
  </si>
  <si>
    <t>actas, documentos, informes</t>
  </si>
  <si>
    <t xml:space="preserve">En el primer cuatrimestre de 2018 no se reportan solicitudes de adopción devueltos por los comités de adopciones por lo tanto no  hay evidencias de la realización de acciones. </t>
  </si>
  <si>
    <t>Se verificaron las evidencias de la realización de las siguientes acciones: 
1. El día 24/04/2018 en articulación con la Dirección de Planeación se realizó trasferencia de conocimiento sobre Política de Tratamiento de Datos Personales e Instrumentos de gestión de la información pública, con énfasis en el índice de información clasificada y reservada a los responsables de servicios y atención a nivel Nacional, en la que se conectaron más de 27 Direcciones Regionales y se amplió la información de su implementación en relación con las solicitudes de información ciudadana. 
2. Actividad No ha iniciado
3. En el boletín de PQRSD del mes de marzo de 2018, en la página 13, se presenta el informe de denuncias de presuntos actos de corrupción para el primer trimestre de 2018, realizando seguimiento. Se recibieron 138 denuncias de presuntos actos de corrupción de las cuales ninguna corresponde a la tipología: Uso indebido de la información clasificada y reservada”.</t>
  </si>
  <si>
    <t>Se verificaron las evidencias de la realización de las siguientes acciones: 
CONTROLES EXISTENTES
1. Únicamente se presentan soportes sobre el cumplimiento del control de: "Contar con esquema de seguridad a través de vigilancia privada" mediante la presentación de actas de capacitaciones realizadas en las 33 regionales al personal de seguridad en temas como: Diligenciamiento de bitácoras, utilización de equipos, ingreso y salida de vehículos, entre otros. 
No se presentan evidencias del cumplimiento de los demás controles existentes.
PLAN DE TRATAMIENTO (CONTROLES A IMPLEMENTAR)
Acción 1: Se presenta informe de siniestros presentados desde el 01/ene/2018 al 28 /feb2018, por parte del grupo de Almacén e Inventarios. En el informe se evidencia el reporte de 3 siniestros ocurridos en las regionales de Nariño, SDG, y Caquetá.
Acción 2:  Esta actividad comienza hasta el día 30/Jun/2018. No se anexa evidencias para este periodo.
Acción 3: Se presenta evidencia de capacitaciones realizadas en las 33 regionales al personal de seguridad en temas como: Diligenciamiento de bitácoras, utilización de equipos, ingreso y salida de vehículos, entre otros. 
Acción 4: Esta actividad inicia el 30/jun/2018. No se anexa evidencias para este periodo.</t>
  </si>
  <si>
    <t>Se verificaron las evidencias de la realización de las siguientes acciones: 
Se ajusta  en el algoritmo de calificación de indicadores en SIMEI, la validación donde el sistema solo deje cargar resultados de indicadores a nivel nacional  que a corte diciembre no superen la meta programada en la hoja de vida.
 Se realizan ajustes en el SIMEI para que el administrador pueda activar la captura de información en las próximas vigencias, además tendría la opción de activar meses extemporáneamente esto con el fin de configurar el aplicativo en cada inicio de vigencia.
Se realizan los cambios en el SIMEI para que el administrador pueda ajustar las líneas bases de las hojas de vida de forma masiva, además pueda generar los listados por vigencia de los rangos de los indicadores, metas asignadas indicadores y de todos los campos almacenados de la hoja de vida de los indicadores por cada vigencia.
Se llevan a cabo ajustes en el SIMEI para que el administrador pueda ajustar las metas asignadas a las áreas por indicador, actualizar noticias e información del aplicativo, crear nuevas áreas, ajustar actividades de indicadores de plan de acción; así mismo, los usuarios finales podrán visualizar nuevos campos en el formato de hojas de vida y en el módulo de análisis de indicadores.</t>
  </si>
  <si>
    <t xml:space="preserve">
En la video conferencia del 18/04/2018, la Dirección de Abastecimiento -Grupo de Eventos socializó la información con respecto a los recursos  asignados para la logística. 
Evidencia: Lista de asistencia de videoconferencia realizada el 18 de abril de 2018 con respecto a propuestas e inquietudes del proceso de rendición de cuentas. 
Presentación en power point "Rendición pública de cuentas 2018"</t>
  </si>
  <si>
    <t>Se brindó orientaciones con respecto a las encuestas y/o consultas a las Regionales en videoconferencia realizada el 18/04/2018. 
Evidencia: Lista de asistencia de videoconferencia realizada en 18 de abril de 2018 sobre propuestas e inquietudes del proceso de rendición de cuentas. Presentación en power point "Rendición Pública de Cuentas 2018"</t>
  </si>
  <si>
    <r>
      <rPr>
        <sz val="10"/>
        <color theme="1"/>
        <rFont val="Calibri"/>
        <family val="2"/>
        <scheme val="minor"/>
      </rPr>
      <t xml:space="preserve">Se consolidó el cronograma de RPC y MS a partir de la programación enviada por la Regionales. </t>
    </r>
    <r>
      <rPr>
        <sz val="10"/>
        <color rgb="FFFF0000"/>
        <rFont val="Calibri"/>
        <family val="2"/>
        <scheme val="minor"/>
      </rPr>
      <t xml:space="preserve">
</t>
    </r>
    <r>
      <rPr>
        <sz val="10"/>
        <color theme="1"/>
        <rFont val="Calibri"/>
        <family val="2"/>
        <scheme val="minor"/>
      </rPr>
      <t xml:space="preserve">Evidencia: Consolidado de eventos de rendición de cuentas  y mesas publicas programadas y ejecutadas por las regionales y los centros zonales  (2018) publicado en la página web. 
https://www.icbf.gov.co/gestion-transparencia/transparencia/planeacion/rendicion-de-cuentas/sede
</t>
    </r>
    <r>
      <rPr>
        <sz val="10"/>
        <color rgb="FFFF0000"/>
        <rFont val="Calibri"/>
        <family val="2"/>
        <scheme val="minor"/>
      </rPr>
      <t xml:space="preserve">
</t>
    </r>
  </si>
  <si>
    <t xml:space="preserve">
Se realizó seguimiento a la realización de rendición de cuentas programadas. 
Evidencia: 
Informe de seguimiento primer trimestre 2018 rendición de cuentas y mesas públicas del nivel regional y zonal (Enero - Marzo 2018). </t>
  </si>
  <si>
    <t xml:space="preserve">Se verificaron las evidencias de la realización de las siguientes acciones: 
Reuniones de Revisión por la Dirección realizadas en el ICBF: Ruta actas http://www.icbf.gov.co/portal/page/portal/IntranetICBF/epico/eje-calidad 
</t>
  </si>
  <si>
    <t>Implementación de la herramienta tecnológica para la gestión de riesgos</t>
  </si>
  <si>
    <t xml:space="preserve">informe de plan de tratamiento de la gestión de riesgo </t>
  </si>
  <si>
    <t>Sensibilizar a los colaboradores en riesgos de corrupción .</t>
  </si>
  <si>
    <t xml:space="preserve">Dirección de Planeación y Control de Gestión/Oficina Asesora de Comunicaciones - Dirección de Información y Tecnología </t>
  </si>
  <si>
    <t>Diseñar e implementar estrategia de seguimiento a  la materialización del riesgo de corrupción</t>
  </si>
  <si>
    <t xml:space="preserve">seguimiento a la materialización de riesgos de corrupción implementado </t>
  </si>
  <si>
    <t xml:space="preserve">Se envió un memorando a los lideres de procesos que habían manifestado materialización de riesgos según la encuesta de FURAG. 
Evidencia: Memorando I-2017-138011-0101 del 20/12/2017 enviado por la Dirección de Planeación y Control de Gestión. </t>
  </si>
  <si>
    <t xml:space="preserve">Verificar la elaboración de acciones correctivas  ante la materialización del riesgo </t>
  </si>
  <si>
    <t>Informe de la formulación de acciones correctivas correspondientes ante la materialización del riesgo</t>
  </si>
  <si>
    <t xml:space="preserve">La Oficina de Control Interno realizó el seguimiento a la gestión de riesgos de corrupción.
Evidencia:  Informe cuatrimestral </t>
  </si>
  <si>
    <t xml:space="preserve">La Oficina de Control Interno elaboró el informe de seguimiento a la gestión de riesgos de corrupción. 
Evidencia:  Informe cuatrimestral </t>
  </si>
  <si>
    <t xml:space="preserve">Se realizó en febrero una jornada de sensibilización para los nuevos referentes que ingresaron en el año 2018 sobre la metodología de gestión de riesgos de la entidad y las diferentes fases de esta.
Evidencia: Lista de asistencia de capacitación a referentes y promotores épicos el 22 de febrero de 2018 y presentación en power point de metodología de gestión de riesgos de corrupción y de calidad.  </t>
  </si>
  <si>
    <t>Dirección  de Planeación y Control de Gestión</t>
  </si>
  <si>
    <t>La Dirección de Servicios y Atención  allegó copia del correo electrónico de fecha 26/01/2018 con asunto: Protocoles de Atención ICBF en el cual se puede evidenciar que a esa fecha se encontraba en verificación y ajuste los protocolos: General de Servicio, Atención Presencial y Atención Telefónico.
Correo electrónico con asunto abordaje comunidades étnicas.
De las evidencias aportadas por la Dirección de Servicios y Atención  se encuentra que en las versiones preliminares de los Protocolos de Atención se cita como marco de referencia el Modelo de Enfoque Diferencial del ICBF, sin embargo en los correos allegados por ejemplo de comunicación entre la Dirección de Servicios y Atención  y Fundación relacionada con temas de población LGBTI no se ve la participación u orientación por parte de la Subdirección General.
Evidencias:
Correo electrónico del 26/01/2018</t>
  </si>
  <si>
    <t xml:space="preserve">Se recibieron respuestas de las acciones correctivas creadas para mitigar la materialización y se consolidaron en un documento propuesto para seguimiento el cual se encuentra en estudio. 
Evidencia: Matriz de seguimiento de riesgos de corrupción materializados.
Memorando I-2018-012941-0101 del 26/01/2018 enviado por la Dirección de Planeación. 
Memorando I-2018-022868-0101 del 26/02/2018 enviado por la Dirección Administrativa. 
Memorando I-2017-142939-0101 del 29/12/2017 enviado por la Oficina de Aseguramiento de la Calidad. 
Correo Electrónico de la Oficina de Control Interno Disciplinario del 23/01/18 informando a la Dirección de Planeación y Control de Gestión acerca de la creación de la acción correctiva 8519. </t>
  </si>
  <si>
    <r>
      <t>La información se encuentra publicada en la página web de la entidad de la siguiente manera:
Estructura Orgánica en la ruta:
https://www.icbf.gov.co/gestion-transparencia/transparencia/estructura-organica-talento-humano
Funciones y Deberes en la ruta:
https://www.icbf.gov.co/instituto/funciones-deberes
Funcionarios y Directivos en la ruta:
https://www.icbf.gov.co/instituto/funcionarios-directivos</t>
    </r>
    <r>
      <rPr>
        <b/>
        <sz val="10"/>
        <color theme="1"/>
        <rFont val="Calibri"/>
        <family val="2"/>
        <scheme val="minor"/>
      </rPr>
      <t/>
    </r>
  </si>
  <si>
    <t xml:space="preserve">
Crear enlace (Link) en la sección de transparencia del Portal Web al Formulario de PQRSD de la Entidad.
Renombrar en la lista desplegable de tipos de petición en el formulario de PQRSD, para que el ciudadano identifique “Solicitud de Información Particular, General o Pública” y realizar la parametrización en el SIM del término legal para su respuesta.
Socializar la disponibilidad de este tipo de solicitud en la sección de transparencia de la página web.
</t>
  </si>
  <si>
    <r>
      <t xml:space="preserve">Se evidencia que se está realizando ajustes a las TRD - Tablas de Retención Documental de acuerdo con el concepto técnico de evaluación de TRD del Archivo General de la Nación mediante oficio E-2018-115431-0101 del 7/03/18.
Asimismo el Director Administrativo del ICBF solicito ampliación de tiempo para presentación de ajustes TRD ICBF - Expediente 10484/2017/SGC. Radicado No. 2-2018-02473 del AGN para el 21/05/2018 al Archivo General de la Nación.
</t>
    </r>
    <r>
      <rPr>
        <b/>
        <sz val="10"/>
        <color theme="1"/>
        <rFont val="Calibri"/>
        <family val="2"/>
        <scheme val="minor"/>
      </rPr>
      <t xml:space="preserve">Evidencia: </t>
    </r>
    <r>
      <rPr>
        <sz val="10"/>
        <color theme="1"/>
        <rFont val="Calibri"/>
        <family val="2"/>
        <scheme val="minor"/>
      </rPr>
      <t xml:space="preserve">
Acta 14/03/2018 objetivo: realizar seguimiento y definición de responsables de las actividades a realizar relacionadas con las observaciones allegadas por el Archivo General de la Nación.
Concepto técnico de evaluación de Tablas de Retención Documental emitido por el Archivo General de la Nación  E-2018-115431-0101 del 7/03/18.
Acta No. 2 del 26/04/18 - Socialización avances TRD.
Oficio S-2018-201824-0101 - asunto: ampliación de tiempo para presentación de ajustes TRD ICBF al Archivo General de la Nación
</t>
    </r>
    <r>
      <rPr>
        <b/>
        <sz val="10"/>
        <color theme="1"/>
        <rFont val="Calibri"/>
        <family val="2"/>
        <scheme val="minor"/>
      </rPr>
      <t xml:space="preserve">
</t>
    </r>
  </si>
  <si>
    <t xml:space="preserve">Se evidenció publicación de cinco (5) videos.
Evidencia:
Video Capítulo 22 Cambiando el Mundo en lenguaje de señas. Parto Humanizado del 16/01/18
Video de Wilfran Astroso del 09/02/18
Video de Gloria Peña del 13/03/18
Video Jose Villada del 16/04/18
</t>
  </si>
  <si>
    <r>
      <t xml:space="preserve">Se evidencia seguimiento de los indicadores de la siguiente manera:
A10-PT1-01: Mensual: enero, febrero y marzo en riesgo.
A10-PT1-02: Mensual: enero adecuado, febrero y marzo: óptimo
PA-74: Mensual: enero, febrero y marzo: adecuado.
</t>
    </r>
    <r>
      <rPr>
        <b/>
        <sz val="10"/>
        <rFont val="Calibri"/>
        <family val="2"/>
        <scheme val="minor"/>
      </rPr>
      <t/>
    </r>
  </si>
  <si>
    <t>Juliana Arévalo
Ángela Parra</t>
  </si>
  <si>
    <t xml:space="preserve">Se evidencia documento Estrategia de Comunicaciones Plan de Participación Ciudadana 2018, donde se describen los elementos a desarrollar. 
Se realizó mesa de trabajo el 27/04/2018: Sesión 01 Hablemos de Participación donde asistieron diferentes delegados de las dependencias y oficinas de la Sede de la Dirección General, Presidencia de la República y la Corporación Somos Mas. Se realizo el Ejercicio Metaplan con el fin desarrollar un diagnostico colectivo sobre el estado de la Participación Ciudadana en el ICBF. 
Evidencias:
Documento Estrategia de Comunicaciones Plan de Participación Ciudadana 2018, Documento Borrador propuesta ejercicio de Metaplan, registro fotográfico y Listado de Asistencia 27/04/2018. 
\\172.16.9.31\ArchivosICBF\Direccion de Planeación\Monitoreo Plan Anticorrupción\Comp 6. Plan Participación 2018\D. Servicios y Atención\3. Enero - Marzo\Fortalecimiento Institucional Participación\1.1
\\172.16.9.31\ArchivosICBF\Direccion de Planeación\Monitoreo Plan Anticorrupción\Comp 6. Plan Participación 2018\D. Servicios y Atención\3. Enero - Marzo\Fortalecimiento Institucional Participación\1.2
</t>
  </si>
  <si>
    <t>Se revisan los marcos normativos con el fin de proponer un documento claro frente al compromiso de confidencialidad y la declaración de cumplimiento de código de ética.
Se generan los borradores de los documentos de compromiso de confidencialidad y declaración de cumplimiento de código de ética.
Los documentos de Compromiso de Confidencialidad  y Declaración de Cumplimiento del Código de Ética se encuentran en proceso de implementación</t>
  </si>
  <si>
    <t xml:space="preserve">Se verificaron las evidencias de la realización de las acciones descritas mensualmente </t>
  </si>
  <si>
    <t xml:space="preserve">En el mes de Enero del 2018 se presento en comité de desarrollo administrativo la matriz del plan anticorrupción para el año en curso. Se presentaron los riesgos, mapas de calor y planes de tratamientos. La matriz se aprobó y se realizo la publicación en la Web y en la Intranet de la Entidad.
Evidencia: Reunión Comité presencial de Desarrollo Administrativo realizado el 26 de enero de 2018. 
Matriz de Riesgos de Corrupción publicada en la Web y en la intranet. https://www.icbf.gov.co/gestion-transparencia/transparencia/planeacion/plan-anticorrupcion?f%5B0%5D=field_date%3A2018 </t>
  </si>
  <si>
    <t xml:space="preserve">La Subdirección de Mejoramiento consolido con cada uno de los referentes los riesgos de corrupción en una matriz. Dicha matriz fue validada por el Comité de Desarrollo Administrativo.
Evidencia: Reunión Comité presencial de Desarrollo Administrativo realizado el 26 de enero de 2018. 
Matriz de Riesgos de Corrupción consolidada. https://www.icbf.gov.co/gestion-transparencia/transparencia/planeacion/plan-anticorrupcion?f%5B0%5D=field_date%3A2018 </t>
  </si>
  <si>
    <t xml:space="preserve">En el mes de Enero del 2018 se presento en comité de desarrollo administrativo la matriz del plan anticorrupción para el año en curso. Se presentaron los riesgos, mapas de calor y planes de tratamientos. La matriz se aprobó y se realizo la publicación en la Web y en la Intranet de la Entidad.
Evidencia: Evidencia: Reunión Comité presencial de Desarrollo Administrativo realizado el 26 de enero de 2018. 
Matriz de Riesgos de Corrupción publicada en la Web y en la intranet. https://www.icbf.gov.co/gestion-transparencia/transparencia/planeacion/plan-anticorrupcion?f%5B0%5D=field_date%3A2018  </t>
  </si>
  <si>
    <t xml:space="preserve">La periodicidad del reporte de esta actividad es semestral por lo tanto aún no inicia. </t>
  </si>
  <si>
    <t>Formato Listado Maestro de Documentos LMD actualizado e información actualizada publicada en la página Web. 
Evidencia: Matriz en Excel del formato Listado Maestro de Documentos y ruta en página Web https://www.icbf.gov.co/instituto/sistema-integrado-gestion</t>
  </si>
  <si>
    <t>Reunión del Comité de Ética y Buen Gobierno con fecha del 15/02/18 cuyo objetivo fue revisar la implementación del código de integridad y los cinco valores del ICBF.
Evidencia: Acta de Reunión del Comité de Ética del 15/02/18</t>
  </si>
  <si>
    <t xml:space="preserve">La información planeación y gestión se encuentra publicada en la página web de la entidad de la siguiente manera:
Evidencia: (1) Informe de gestión publicado con histórico del informe de gestión. Del año anterior (2017)
https://www.icbf.gov.co/gestion-transparencia/transparencia/control/informes-gestion
(1) Proyectos de inversión para el 2018 publicados.
https://www.icbf.gov.co/gestion-transparencia/transparencia/planeacion/proyectos-de-inversion
(1) Plan de acción 2018 publicado.
https://www.icbf.gov.co/gestion-transparencia/transparencia/planeacion/plan-accion
(1) Presupuesto en Ejercicio del ICBF
https://www.icbf.gov.co/gestion-transparencia/transparencia/presupuesto/general
(1) Plan Anticorrupción y Atencion al Ciudadano
https://www.icbf.gov.co/gestion-transparencia/transparencia/planeacion/plan-anticorrupcion
(1) Plan Anual de Adquisiciones
https://www.icbf.gov.co/gestion-transparencia/transparencia/contratacion/plan-compras
</t>
  </si>
  <si>
    <t xml:space="preserve">Se evidencia seguimiento a las publicaciones de contratos del SECOP I para las Regionales en las fechas 21/02/18 y 26/03/18. 
</t>
  </si>
  <si>
    <r>
      <t xml:space="preserve">Reporte remitido el 09/04/18  por el Departamento Administrativo de la Función Pública.
Evidencia: Reporte de fecha del 09/04/18 del Departamento Administrativo de la Función Pública. 
</t>
    </r>
    <r>
      <rPr>
        <b/>
        <sz val="10"/>
        <color theme="1"/>
        <rFont val="Calibri"/>
        <family val="2"/>
        <scheme val="minor"/>
      </rPr>
      <t/>
    </r>
  </si>
  <si>
    <r>
      <t xml:space="preserve">Se evidenció reunión entre la Dirección de Información Tecnología y Dirección de Servicios y Atención del 07/03/18 donde se identificaron y definieron las responsabilidades para la creación del Link en la sección de transparencia del portal web y un control de cambios para incluir en la lista de desplegable en el formulario de PQRSD la solicitud de información "Particular, General o Pública".
Evidencia:
Acta Reunión del 07/03/18
Correo convocatoria de la reunión.
</t>
    </r>
    <r>
      <rPr>
        <sz val="10"/>
        <color rgb="FFFF0000"/>
        <rFont val="Calibri"/>
        <family val="2"/>
        <scheme val="minor"/>
      </rPr>
      <t xml:space="preserve"> </t>
    </r>
    <r>
      <rPr>
        <sz val="10"/>
        <color theme="1"/>
        <rFont val="Calibri"/>
        <family val="2"/>
        <scheme val="minor"/>
      </rPr>
      <t xml:space="preserve">
</t>
    </r>
  </si>
  <si>
    <r>
      <t xml:space="preserve">Se evidenció reunión entre la DIT y las Direcciones de Servicios y Atención y Planeación para validar el alcance técnico de la actividad.
Asimismo se visualiza la construcción del espacio para el registro de publicaciones de la sesión de Transparencia.
Evidencia: 
Convocatoria de Reunión Plan anticorrupción
Acta Reunión 07/03/18
Ruta: espacio asignado para publicar la información:
https://www.icbf.gov.co/gestion-y-transparencia/transparencia-y-acceso-la-informacion-publica/registro-de-publicaciones
</t>
    </r>
    <r>
      <rPr>
        <b/>
        <sz val="10"/>
        <color rgb="FFFF0000"/>
        <rFont val="Calibri"/>
        <family val="2"/>
        <scheme val="minor"/>
      </rPr>
      <t/>
    </r>
  </si>
  <si>
    <t xml:space="preserve">La periodicidad del reporte de esta actividad es única y esta prevista para el último cuatrimestre del año. </t>
  </si>
  <si>
    <r>
      <t xml:space="preserve">Se evidencia documento Estrategia de Comunicaciones Plan de Participación Ciudadana 2018, donde se describen los elementos a desarrollar. 
Se realizó mesa de trabajo el 27/04/2018: Sesión 01 Hablemos de Participación donde asistieron diferentes delegados de las dependencias y oficinas de la SDG, Presidencia de la República y la Corporación Somos Mas. Se realizo el Ejercicio Metaplan con el fin desarrollar un diagnostico colectivo sobre el estado de la Participación Ciudadana en el ICBF. 
Evidencias:
Documento Estrategia de Comunicaciones Plan de Participación Ciudadana 2018, Documento Borrador propuesta ejercicio de Metaplan, registro fotográfico y Listado de Asistencia 27/04/2018. 
\\172.16.9.31\ArchivosICBF\Direccion de Planeación\Monitoreo Plan Anticorrupción\Comp 6. Plan Participación 2018\D. Servicios y Atención\3. Enero - Marzo\Fortalecimiento Institucional Participación\1.1
\\172.16.9.31\ArchivosICBF\Direccion de Planeación\Monitoreo Plan Anticorrupción\Comp 6. Plan Participación 2018\D. Servicios y Atención\3. Enero - Marzo\Fortalecimiento Institucional Participación\1.2
</t>
    </r>
    <r>
      <rPr>
        <b/>
        <sz val="10"/>
        <color theme="1"/>
        <rFont val="Calibri"/>
        <family val="2"/>
        <scheme val="minor"/>
      </rPr>
      <t/>
    </r>
  </si>
  <si>
    <r>
      <t xml:space="preserve">Se identifica matriz con la descripción de actividades como Ferias de Servicio, Encuestas de Satisfacción, Encuentro de Compras Locales, etc. las cuales están alineadas a una Línea de acción y a un nivel de participación.  Adicionalmente se adjunto matriz con el plan de participación.
De acuerdo con los soportes y lo informado por la Dirección de Servicios y Atención (Anexo 6. Comp 6. Plan Participación 2018), a la fecha han formulado el plan de participación y lo ajustaron en un lenguaje claro. 
Evidencias: 
Documentos Excel: Resumen lenguaje Claro y Prop ajustada lenguaje claro. 
\\172.16.9.31\ArchivosICBF\Direccion de Planeación\Monitoreo Plan Anticorrupción\Comp 6. Plan Participación 2018\D. Servicios y Atención\3. Enero - Marzo\Fortalecimiento Institucional Participación\1.3
</t>
    </r>
    <r>
      <rPr>
        <b/>
        <sz val="10"/>
        <color rgb="FFFF0000"/>
        <rFont val="Calibri"/>
        <family val="2"/>
        <scheme val="minor"/>
      </rPr>
      <t/>
    </r>
  </si>
  <si>
    <r>
      <t xml:space="preserve">De acuerdo a lo informado por la Dirección de Servicios y Atención el día 09/05/2018, el avance del Plan de Participación se realizó dividiendo la meta de 100% en 6 meses que son los seguimientos que se realizarán durante la vigencia. Cada mes tiene un porcentaje equivalente a 16%. A la fecha del presente seguimiento, la Dirección de Servicios y Atención ha realizado 3 seguimientos (Febrero, Marzo y Abril) lo que suma un avance porcentual de 43%. 
</t>
    </r>
    <r>
      <rPr>
        <b/>
        <sz val="10"/>
        <color rgb="FFFF0000"/>
        <rFont val="Calibri"/>
        <family val="2"/>
        <scheme val="minor"/>
      </rPr>
      <t/>
    </r>
  </si>
  <si>
    <t xml:space="preserve">Se realizó una jornada de tiempo de planear y la publicación de los Boletines VIVE ICBF. 
Evidencia: Realización de una jornada de tiempo de planear el 28 de febrero y publicación de boletines VIVE ICBF No 3 del 12/02/18, No 4 del 19/02/18, No 8 del 20/03/18, No 11 del 10/04/18. </t>
  </si>
  <si>
    <t xml:space="preserve">Socialización del cronograma de RPC y MS a partir de la programación enviada por la Regionales y posteriormente consolidada. 
Evidencia: Socialización en  página web de la programación de  eventos de rendición de cuentas  y mesas publicas de las regionales y los centros zonales  (2018). 
https://www.icbf.gov.co/gestion-transparencia/transparencia/planeacion/rendicion-de-cuentas/sede
</t>
  </si>
  <si>
    <t>Oficio suscrito por el representante legal mediante el cual se solicite el estado de cuenta de aportes parafiscales especificando la vigencia o vigencias requeridas.
Se solicita la identificación Tributaria - NIT en original y copia.
Se solicita fotocopia de la Cédula de ciudadanía del aportante.
Se solicita fotocopia de la Cédula de extranjería del aportante</t>
  </si>
  <si>
    <t xml:space="preserve">Oficina Asesora de Comunicaciones/ Subdirección de  Monitoreo y Evaluación </t>
  </si>
  <si>
    <t xml:space="preserve">Se hace 4 publicaciones de transparencia en el boletín semanal Vive ICBF sobre confidencialidad de identidad - canales de atención al usuario - políticas de riesgos y gestión regional - Tiempo para planear. 
Se hacen 2 Publicaciones, el 5 de marzo se hace publicación del Boletín Vive ICBF sobre Data Set, hablando sobre los datos abiertos de Bienestarina - el 20 de marzo se hace publicación sobre conferencia de transparencia, dirigida a los colaboradores de la sede.
Se hacen 3 publicaciones. El 11 de abril en el boletín No 11 se publica La Ley de
Transparencia y acceso a la información Ley 1712 de 2014 - Se publica el 16 de abril en el Boletín No. 12 Sabías que el ICBF fijó en el Plan Indicativo Institucional 2015 - 2018. - Se publica el 23 de abril en el Boletín No. 13 Para el ICBF la Rendición Pública de Cuentas es un proceso fundamental de participación ciudadana.
Evidencia: Boletín Vive ICBF del 5/02/18, Boletín Vive ICBF No 3 del 12/02/18, Boletín Vive ICBF No 4 del 19/02/18 y Boletín Vive ICBF No 5 del 26/02/18, Boletín Vive ICBF No 6 del 05/03/18, Vive ICBF No 8 del 26/03/18, Boletín Jornada tiempo de planear, Boletín Vive ICBF No 11 del 09/04/18, Boletín Vive ICBF No 12 del 16/04/18, Boletín Vive ICBF No 13 del 23/04/18. </t>
  </si>
  <si>
    <t>Se actualizaron las presentaciones misionales para fortalecer el componente de información  del proceso de RPC 
Evidencia: Caja de Herramientas
 \\172.16.9.31\ArchivosICBF\Direccion de Planeación\Caja de Herramientas MP y RPC 2018\Caja de Herramientas 2018\</t>
  </si>
  <si>
    <t xml:space="preserve">estrategia de movilización de rendición de cuentas durante el proceso de Rendición de Cuentas en redes </t>
  </si>
  <si>
    <t xml:space="preserve">Se Publica Mensaje en Twitter sobre la Línea anticorrupción 01800 con el Hashtag #ICBFporLaTransparencia. Se crea El Hashtag  y se publica en Twitter y Facebook las campañas #Colombia Presente con el que se moviliza la ciudadanía, con la estrategia Presente contra el trabajo infantil.  Se publica el Hashtag #ICBFporLaTransparencia con la línea anticorrupción 0314376530 #4. se hace publicación en Twitter el 9 de marzo con el Hashtag #ICBFporLaTransparencia Comunicando Línea Anticorrupción. Se hace publicación en Twitter con el Hashtag #ProtagonistasDeLaPrimeraInfancia. Se hace publicación de Hashtag #ICBFenAcción  en Twitter el  28 de abril mostrando a la comunidad. #PMUfronterizo  Directora(e)  @SOLINDIRAQ1 y Subdirector de Familias y Comunidades @aristidesherrer participan en la toma de decisiones en favor de la comunidad #YUKPA y de las familias migrantes y retornadas en Norte de Santander.  Hashtag #ICBFenAcción - Se hacen 2 publicaciones con el Hashtag  #ColombiaPresente el 24 y 25 de abril sensibilizando a la comunidad.
Evidencia: 2 Twitter del 13/02/18, 2 Twitter del 20/02/18, 1 Twitter del 21/02/18, 2 Twitter del 22/02/18, 3 Twitter del 23/02/18, 1 Twitter del 25/02/18, 3 Twitter del 26/02/18, 1 Twitter del 27/02/18, Twitter del 27/01/18, 1 Twitter del 09/03/18, 1 Twitter del 15/03/18, 1 Twitter del 24/04/18, 1 Twitter del 25/04/18 y 1 Twitter del 28/04/18.   </t>
  </si>
  <si>
    <t>Realizar seguimiento a la realización de la Rendición de Cuentas programadas</t>
  </si>
  <si>
    <t xml:space="preserve">
Se envió estrategia de RPC y MP sobre la Rendición de Cuentas 2018 por parte del Subdirector de Monitoreo y Evaluación de la Dirección de Planeación y Control de Gestión.
Evidencia: 
Memorando S-2018-079896-0101 del 13/02/18 con asunto: Directrices 2018 rendición de cuentas y mesas públicas enviado a Directores Regionales, Coordinadores de Planeación, Coordinadores de Asistencia Técnica y Enlaces del SNBF. 
Correo Electrónico del 13/02/18 enviado por parte de la Dirección de Planeación y Control a la Gestión y dirigido a Directores Regionales, Subdirectores Sede Nacional, Jefes de Oficina Nacional, Coordinadores de Planeación, Coordinadores de Asistencia Técnica y Enlaces del SNBF con memorando  S-2018-079896-0101 del 13/02/18 y formato programación y monitoreo de eventos de RPC y MP como archivos adjuntos. 
Cronograma oficial de Rendición de Cuentas y Mesas Públicas de Cuentas en la ruta:    https://www.icbf.gov.co/gestion-transparencia/transparencia/planeacion/rendicion-de-cuentas/sede
Documento Plan de Rendición de cuentas del ICBF Nivel nacional, regional y zonal como aportes al Plan Anticorrupción 2018. 
Informe de Evaluación de encuestas de las mesa públicas realizadas en el 2017.
Análisis cualitativo y cuantitativo de las encuestas aplicadas en las MP año 2017
Informe de seguimiento primer trimestre 2018 rendición de cuentas y mesas públicas del nivel regional y zonal (Enero - Marzo 2018). </t>
  </si>
  <si>
    <t xml:space="preserve">Se enviaron orientaciones sobre la Rendición de Cuentas 2018 por parte del Subdirector de Monitoreo y Evaluación de la Dirección de Planeación y Control de Gestión.
Evidencia: 
Memorando S-2018-079896-0101 del 13/02/18 con asunto: Directrices 2018 rendición de cuentas y mesas públicas enviado a Directores Regionales, Coordinadores de Planeación, Coordinadores de Asistencia Técnica y Enlaces del SNBF. 
Correo Electrónico del 13/02/18 enviado por parte de la Dirección de Planeación y Control a la Gestión y dirigido a Directores Regionales, Subdirectores Sede Nacional, Jefes de Oficina Nacional, Coordinadores de Planeación, Coordinadores de Asistencia Técnica y Enlaces del SNBF con memorando  S-2018-079896-0101 del 13/02/18 y formato programación y monitoreo de eventos de RPC y MP como archivos adjuntos. </t>
  </si>
  <si>
    <t xml:space="preserve">Se subieron en la intranet  y en la ruta NAS de la caja de herramientas los siguientes instrumentos actualizados: La guía de rendición de cuentas, el procedimiento de RPC, los formatos de cronograma, listado de  asistentes,  formato de compromisos,  formato de control social  y formato de cronograma.
Evidencia: 
Publicación intranet: Formato programación y monitoreo de eventos de RPC y MP, Guía para la Rendición de Cuentas en el ICBF Versión 2 del 31/07/17, P2.MS Procedimiento rendición pública de cuentas y mesas públicas Versión 1 del 06/06/17, Cronograma de realización de MP y RPC en 2018 a nivel nacional,  formato de control social  y formato de cronograma. 
Página Web: https://www.icbf.gov.co/gestion-transparencia/transparencia/planeacion/rendicion-de-cuentas/sede
Caja de Herramientas \\172.16.9.31\ArchivosICBF\Direccion de Planeación\Caja de Herramientas MP y RPC 2018\Caja de Herramientas 2018\
</t>
  </si>
  <si>
    <r>
      <t xml:space="preserve">Se   realizó una videoconferencia el 18/04/2018 con la participación de  33 regionales conectadas en intranet donde se socializó  el plan de Rendición de cuentas 2018
Evidencia: Lista de asistencia de videoconferencia realizada el 18 de abril de 2018 sobre propuestas e inquietudes del proceso de rendición de cuentas. 
Presentación en power point "Rendición pública de cuentas 2018"
</t>
    </r>
    <r>
      <rPr>
        <sz val="10"/>
        <color theme="1"/>
        <rFont val="Calibri"/>
        <family val="2"/>
        <scheme val="minor"/>
      </rPr>
      <t xml:space="preserve">Caja de Herramientas \\172.16.9.31\ArchivosICBF\Direccion de Planeación\Caja de Herramientas MP y RPC 2018\Caja de Herramientas 2018\
</t>
    </r>
  </si>
  <si>
    <t xml:space="preserve">Equipo inter-áreas conformado. Informe de actividades por regional de la rendición de cuentas apoyadas de acuerdo al calendario establecido </t>
  </si>
  <si>
    <r>
      <t xml:space="preserve">En la videoconferencia del 18/04/18 se dio a conocer el equipo interáreas conformado
</t>
    </r>
    <r>
      <rPr>
        <sz val="10"/>
        <color theme="1"/>
        <rFont val="Calibri"/>
        <family val="2"/>
        <scheme val="minor"/>
      </rPr>
      <t>Evidencia: Lista de asistencia de videoconferencia realizada el 18 de abril de 2018 con respecto a propuestas e inquietudes del proceso de rendición de cuentas. 
Presentación en power point "Rendición pública de cuentas 2018"</t>
    </r>
  </si>
  <si>
    <t>Disponer los recursos para la logística de realización o divulgación de RPC y MP</t>
  </si>
  <si>
    <t>Subdirección de Abastecimiento</t>
  </si>
  <si>
    <t>Generar boletín  de  análisis de PQRS</t>
  </si>
  <si>
    <t xml:space="preserve">Publicar boletín con análisis de PQRS </t>
  </si>
  <si>
    <t>Encuesta para identificar temática</t>
  </si>
  <si>
    <t>Definir Contenidos mínimos de información para la Rendición Publica de Cuentas y Mesas Publicas en cada Regional / CZ</t>
  </si>
  <si>
    <r>
      <t xml:space="preserve">Se actualizaron y se ubicaron en la ruta NAS de caja de herramientas las maquetas actualizadas para que sean utilizadas por cada una de las regionales de acuerdo a sus requerimientos.
</t>
    </r>
    <r>
      <rPr>
        <sz val="10"/>
        <color rgb="FFFF0000"/>
        <rFont val="Calibri"/>
        <family val="2"/>
        <scheme val="minor"/>
      </rPr>
      <t xml:space="preserve">
</t>
    </r>
    <r>
      <rPr>
        <sz val="10"/>
        <color theme="1"/>
        <rFont val="Calibri"/>
        <family val="2"/>
        <scheme val="minor"/>
      </rPr>
      <t xml:space="preserve">Evidencia: Maquetas con contenidos mínimos actualizados. \\172.16.9.31\ArchivosICBF\Direccion de Planeación\Caja de Herramientas MP y RPC 2018\Caja de Herramientas 2018\
</t>
    </r>
  </si>
  <si>
    <t xml:space="preserve">Publicar la información con antelación  de por lo menos 10 días a la fecha prevista para la realización de las Rendición Publica de Cuentas y Mesas Publicas   en Carteleras dispuestas por cada regional y/o zonal </t>
  </si>
  <si>
    <t xml:space="preserve">confirmación de la publicación de las fechas de RPC y MP  por parte de las Direcciones Regionales </t>
  </si>
  <si>
    <t>Definir metodología participativa para cada una las audiencias públicas de Rendición Publica de Cuentas y Mesas Publicas</t>
  </si>
  <si>
    <t>Se entregó la metodología participativa definida para audiencias de RPC y MS a las Regionales 
Evidencia: Caja de Herramientas
 \\172.16.9.31\ArchivosICBF\Direccion de Planeación\Caja de Herramientas MP y RPC 2018\Caja de Herramientas 2018\</t>
  </si>
  <si>
    <t>mesas y rendición de cuentas programadas  realizadas</t>
  </si>
  <si>
    <t>Actualizar y desarrollar en el  curso virtual de trasparencia  el modulo  de rendición de cuentas,  con los servidores públicos    mediante  el acompañamiento y socialización del mismo, con el fin de interiorizar la cultura de rendición de cuentas</t>
  </si>
  <si>
    <t xml:space="preserve">Promoción de la cultura de Rendición de Cuentas promocionada a través del curso 
(25% de los inscritos en el aula virtual de transparencia  logren la certificación) </t>
  </si>
  <si>
    <t xml:space="preserve">Aplicación del curso del aula virtual, lograr la certificación del  40%  de los inscritos </t>
  </si>
  <si>
    <t>Se esta organizando entre la Dirección de Gestión Humana y la Dirección de Servicios y Atención el contenido del curso virtual “Bienvenidos a Servicios y Atención” que de acuerdo con el correo electrónico del 18/04/2018 iniciaría el lunes 07 de mayo de 2018. Se evidencia listado de personas (Total: 308) a ser convocadas para adelantar el curso. 
Evidencias: 
Correos electrónicos del  13/02/2018 y 04-05-18/04/2018</t>
  </si>
  <si>
    <t>Se realizó piloto en el año 2016 del Modelo de Atención Presencial, se presentaron los resultados y la versión preliminar del modelo para validación por parte de las Regionales: Boyacá, Santander, Atlántico, Valle del Cauca, Antioquia, Huila, Bogotá, Cundinamarca y Guainía mediante videoconferencia del 27 de febrero. 
Según informa la Dirección de Servicios y Atención recibieron retroalimentación de las regionales y se consolidó un nuevo documento del Modelo de Atención Presencial, el cual se remite junto con la propuesta de resolución de adopción del modelo y el plan de implementación a la Secretaria General para dar continuidad a las gestiones. 
Evidencias: 
Correo electrónico validación Modelo de Atención Presencial del 14/02/2018, Documento en Word Modelo de Atención Presencial ICBF, Presentación PowerPoint utilizada en la Videoconferencia y Correo electrónico a la Secretaria General del 30/04/2018 con la ruta: \\icbf.gov.co\fs_AAC\F\Direccion de Servicios y Atencion\GRUPO CALIDAD\MODELO DE ATENCIÓN PRESENCIAL\Documento Modelo SG</t>
  </si>
  <si>
    <t>Implementar en los Centros Zonales priorizados un Sistema Electrónico de asignación de Turnos</t>
  </si>
  <si>
    <t>Se inicio la etapa de estudio de sector para la eventual contratación de: “Compraventa con instalación y puesta en funcionamiento de una Solución Digital de Asignación de Turnos (SDAT) en las Direcciones Regionales y/o en los Centros Zonales y Sedes Administrativas del ICBF” desde diciembre de 2017. 
El proceso se presentó ante Comité de Contratación en sesión No. 36 del día 09/04/2018 y se publicó en SECOP en la siguiente ruta: https://www.contratos.gov.co/consultas/detalleProceso.do?numConstancia=18-9-444024.
Evidencias:
Correos electrónicos de Solicitud de Cotización y Respuesta de posibles proveedores, Correo de convocatoria Comité presencial de contratación ordinario sesión N° 36 de 09 de abril 2018, estudios previos, anexo No. 1 Matriz de identificación, valoración y asignación del riesgo, correo electrónico del 18/04/2018 con el proyecto de pliego del proceso de Digiturnos.</t>
  </si>
  <si>
    <t>Mediante correo electrónico del 06/03/2018 la Dirección de Servicios y Atención informa a la Oficina Asesora Jurídica que ya se encuentra habilitado el modulo en el aplicativo SIM para el registro de las denuncias relacionadas con presuntos actos de corrupción.  Se realizó acercamiento con la Secretaria de Transparencia quien facilitó el documento "Ventanilla de Denuncias para el Postconflicto" y fue adjuntado como soporte del avance. 
Para el mes de Abril la  Dirección de Servicios y Atención entre los avances reportados, allegó copia de acta del 10/04/2018 en la cual se da cuenta de la validación en la articulación del registro y gestión de denuncias por presuntos actos de corrupción entre el centro de contacto y la Oficina Asesora Jurídica.
Así mismo se cuenta con la compilación de 50 preguntas frecuentes anticorrupción.
Evidencias:
Correo electrónico del 06/03/2018, documento en Word: Ventanilla de Denuncias para el Posconflicto - Instructivo - Secretaria de Transparencia.
Correo electrónico del 04/04/2018 relación de preguntas frecuentes transparencia y anticorrupción.</t>
  </si>
  <si>
    <t xml:space="preserve">Se evidencian correos electrónicos coordinando reunión el 08 de marzo de 2018 entre ICBF y RTVC a fin de lograr la subtitulación del video ya grabado en lengua nativa wayuunaiki; así mismo se evidencia registro fotográfico de la grabación de los 2 videos de promoción del servicio incluyente con miembros de las Comunidades Indígenas en Uitoto e Inga durante el mes de Febrero.
En el mes de abril se adjunta video realizado en el Centro Zonal Maicao. 
Evidencias: 
Correo electrónico del 02/03/2018, 21/03/2018, Registro Fotográfico de las grabaciones y Video del Centro Zonal Maicao. </t>
  </si>
  <si>
    <t>Se evidencian correos electrónicos del 28/02/2018 y 22/03/2018 donde la Dirección de Servicios y Atención remite a la Dirección de Información y Tecnología el inventario de requerimientos funcionales para las mejoras en los Sistemas de Información que apoyan a la Dirección de Servicios y Atención como lo son el SIM y el SEAC. 
En el mes de abril se adjunta por parte de la Dirección de Servicios y Atención  las citaciones convocadas con la Dirección de Información y Tecnología para las Sesiones de Análisis Requerimientos SIM - Requerimiento Prioridad 1  Orden 1 de los días 04-11-16/04/2018
Evidencias:  
Correos electrónicos del 28/02/2018 y 22/03/2018, Matriz con Inventario de Nuevos Requerimientos SIM y SEAC, Citaciones por Outlook  de los días 04-11-16/04/2018.</t>
  </si>
  <si>
    <t xml:space="preserve">Definir  y desarrollar una estrategia  de   apropiación de conocimiento para el personal vinculado al proceso de Relación con el Ciudadano. </t>
  </si>
  <si>
    <t>La Dirección de Servicios y Atención  en el mes de febrero informa que se estructurara la estrategia de apropiación con base en los siguientes 3 ítems: Cronograma de videoconferencias, Capsulas Informativas y material especifico de los procesos misionales. Así mismo se presentan 13 correos con Capsulas del Saber dirigidos a los Responsables de Servicios y Atención  en Centros Zonales y Regional; igualmente se adjunto Cronograma con las Videoconferencias a desarrollar durante la vigencia 2018, pero no se adjunta evidencia de la ejecución de la actividad programada para el 28 de febrero de 2018; por ultimo se evidencia acta del 23/02/2018 donde la  Dirección de Servicios y Atención  socializo a la Subdirección de Restablecimiento de Derechos el material construido sobre Hechos Victimizantes. 
Para el mes de marzo y de acuerdo con el cronograma allegado se debían realizar 2 video conferencias:  21 de marzo Protocolo de Servicio (Grupo de Calidad) Amazonas, Antioquia, Arauca, Atlántico, Bogotá, Bolívar, Boyacá, Caldas, Caquetá, Casanare, Cauca, Cesar, Choco, Córdoba, Cundinamarca, Guainía; y el 22 de marzo Protocolo de Servicio (Grupo de Calidad) La Guajira, Guaviare, Huila, Magdalena, Meta, Nariño, Norte de Santander, Santander, Sucre, Tolima, Valle, Vaupés, Vichada, San Andres, Putumayo, Risaralda, Quindío; sin embargo no se adjunta evidencia de la realización de las mismas incumpliendo con el cronograma. 
Se remite listado de asistencia del 09/03/2018 en la Regional Bogotá en el cual se llevo a cabo capacitación SIM Constatación de Denuncia Verdadera dirigido a los equipos EMPI de esta regional. No es claro a que actividad del cronograma responde esta capacitación. 
Se evidencia correo electrónico del 04/04/2018 donde la Dirección de Servicios y Atención  informa que se remitieron 5 correos con temas relacionados al proceso de Relación con el Ciudadano a los  Responsables de SYA en CZ y Regional. 
Se adjunta cronograma de trabajo para estrategia de apropiación de la información en el centro de contacto 2018 con actividades a ejecutarse a partir de abril de 2018. 
En el mes de abril se adjunta documento: Estrategia de apropiación del conocimiento con el cronograma para su ejecución la cual fue socializada mediante correo electrónico del 30/04/2018 por la Direccion de Servicios y Atención a las Regionales y Centros Zonales.
Evidencias:
13 correos con Capsulas del Saber dirigidos a los Responsables de Servicios y Atención en Centro Zonal  y Regional, Listado de asistencia del 09/03/2018 en la Regional Bogotá, correo electrónico del 04/04/2018 donde la Dirección de Servicios y Atención  informa que se remitieron 5 correos con temas relacionados al proceso de Relación con el Ciudadano a los  Responsables de Servicios y Atención en Centro Zonal y Regional, Documentos Word:  cronograma de trabajo para estrategia de apropiación de la información en el centro de contacto y  Estrategia de apropiación del conocimiento.</t>
  </si>
  <si>
    <t>La Dirección de Servicios y Atención  en correo electrónico de fecha 02/02/2018 dirigido a la Dirección de Información y Tecnología  informó respecto al Escenario de prueba realizado caso de uso ( CC.2017.ICBF.SIM.AAC.0083) teniendo en cuenta la solicitud de generar el botón de ayuda en pantalla de registro de petición directo en el SIM.
En correo electrónico del 21/03/2018 la Dirección de Información y Tecnología  solicitó a la Dirección de Servicios y Atención  colaboración para poder sacar a producción al requerimiento solicitado 
Evidencias:
Escenario de Prueba firmado (PDF) de fecha 23/01/2018
Correo electrónico con asunto: programación Pruebas Funcionales CC.2017.ICBF.SIM.AAC.0083 - 18012017 de fecha 02/02/2018
Correo electrónico del 21/03/2018 con asunto - caso de uso: C.2017.ICBF.SIM.AAC.0083 - Crear botón de ayuda para presentar al usuario una orientación al tipo de petición a registrar - Modulo AAC – SIM.</t>
  </si>
  <si>
    <t>Se evidencia correo electrónico de fecha 25/01/2018 donde la Dirección de Servicios y Atención  socializa con la Dirección de Planeación cronograma de trabajo con 10 actividades para realizar la Caracterización de los peticionarias del ICBF, con el propósito de facilitar el seguimiento y las mejoras en el servicio prestado. Posteriormente se remite con fecha 09/03/2018  correo electrónico en el cual la Dirección de Servicios y Atención  establece las variables que requiere para la caracterización. 
De acuerdo con el cronograma, las actividades 1 y 2 (Descargar base de datos del SIM Vigencia 2017 y Cruces externos BD peticionarios) a la fecha del seguimiento realizado por la Oficina de Control Interno se encuentran fuera de termino toda vez que estaban programadas para el 31/01/2018 y 28/02/2018 respectivamente. 
Para el mes de Abril la Dirección de Servicios y Atención  compartió la trazabilidad de correos con la Dirección de Planeación en donde fue posible conocer la versión final titulada VF Caracterización ICBF Denuncias PRD - SRD y los anexos 1,2, y 3: Normograma ICBF, Priorización de variables y denuncias PRD.
Evidencias:
Correos Electrónicos del 25/01/2018 y 09/03/2018
Trazabilidad de correos electrónicos del 15/03/2018 al 18/04/2018 entre Dirección de Servicios y Atención  y Dirección de Planeación y Control de Gestión.</t>
  </si>
  <si>
    <t>Se evidencia Excel donde se relacionan las 25 regionales con sus respectivas observaciones del Informe de la Encuesta de Satisfacción vigencia 2017.
En mesa de trabajo realizada el día 09/05/2018 en la Oficina de Control Interno con las profesionales de la Dirección de Servicios y Atención  se solicitó complementar el documento Excel con las acciones correctivas y los seguimientos generados a las mismas a partir de los resultados obtenidos en la encuesta de satisfacción vigencia 2017; mediante correo electrónico de fecha 09/05/2018 la Dirección de Servicios y Atención  envía a la Oficina de Control Interno los pantallazos donde se evidencian las Acciones Correctivas formuladas: 8828, 8829, 8830, 8831, 8832, 8833, 8834, 8835, 8836, 8837, 8838, 8839, 8840, 8841, 8842, 8843, 8844, 8845, 8846, 8847, 8848,  8849 y 8850. 
Por otra parte en el Excel de seguimiento diligenciado por la Dirección de Servicios y Atención  se relacionan actividades inherentes a la aplicación de la encuesta de satisfacción vigencia 2018 las cuales no responden ni a la actividad ni a la meta propuesta en el Plan Anticorrupción; por lo cual se sugiere revisar y definir el resultado esperado por la Dirección de Servicios y Atención. 
Evidencias: 
Excel con las observaciones del Informe de la Encuesta de Satisfacción. 
Correo electrónico de fecha 09/05/2018</t>
  </si>
  <si>
    <t xml:space="preserve">Implementación Encuestas de satisfacción en Línea  </t>
  </si>
  <si>
    <t>Se evidencian correos electrónicos de febrero y marzo en los cuales la Dirección de Servicios y Atención  solicita a la Dirección de Información y Tecnología  información del avance en las actividades que no fueron cumplidas en el Plan de Gobierno Digital 2017 y que están para el Plan de Gobierno Digital 2018. 
Una de esas actividades tiene relación directa con esta actividad del Plan Anticorrupción: Implementar herramienta de encuesta en línea en tres (3) tramites en línea del Portal Web Institucional. 
En mesa de trabajo realizada el día 09/05/2018 en la OCI junto las profesionales de la Dirección de Servicios y Atención  se solicitó, aportar pantallazos de las encuestas que a la fecha ya se encuentren en uso. De las evidencias aportadas no se identifica que a la fecha se haya logrado la implementación de la Encuesta de Satisfacción para los trámites (OAC ONLINE, PILA WEB y Bienes Mostrencos).
La Oficina de Control Interno recibe por medio de correo electrónico de fecha 09/05/2018 pantallazos en los cuales ha sido posible realizar seguimiento de la implementación y uso de las encuestas de satisfacción para los mismos trámites.
Evidencias: 
Correos electrónicos 31/01/2018, 06-08/02/2018, 09/05/2018.</t>
  </si>
  <si>
    <t>Se evidencian correos electrónicos entre Dirección de Servicios y Atención  y Oficina Asesora de Comunicaciones en los cuales se ha avanzado en la grabación de los audios para mejorar la accesibilidad a las preguntas frecuentes con enfoque diferencial. 
A partir de la mesa de trabajo llevada a cabo en la Oficina de Control Interno el 09/05/2018 la Dirección de Servicios y Atención  allegó por medio electrónico de la misma fecha soportes que evidencian el control de legalidad y aval en correo electrónico de fecha 03/05/2016 enviado por Fernando Aguirre Tejada (antropólogo de la Subdirección General) y el memorando con radicado No.  I 2016 045771 -0101 DEL 06/05/2016 emitido por la Oficina Asesora Jurídica respecto a las respuestas a preguntas frecuentes de la ciudadanía por enfoque diferencial.
Al respecto se sugiere a la Dirección de Servicios y Atención  generar espacio para verificar junto con la Subdirección General el contenido en cumplimiento al concepto emitido en la vigencia 2016.
Evidencias: 
Correo electrónico del 14/03/2018 con asunto: Audios Preguntas frecuentes Enfoque Diferencial- GECO.
Correo electrónico del 23/03/2018
Correo electrónico del 09/05/2018.</t>
  </si>
  <si>
    <t>Se evidenció aprobación de la política antipiratería mediante el Acta Comité Virtual de Ética y Buen Gobierno No. 1 del 9 al 12 de enero de 2018.
Realización de reunión de la Subcomisión de Código de Ética y Buen Gobierno para establecer plan de trabajo para elaborar políticas y sensibilización de los temas antisoborno, antifraude, antirregalos, celebraciones y donaciones.
Evidencia:
Acta No. 1 del 9 al 12 de enero de 2018. aprobación de Política Antipiratería.
Acta No. 1 Subcomisión código de ética y buen gobierno del 19/02/2018.</t>
  </si>
  <si>
    <t xml:space="preserve">Direccion  de Planeación y Control de Gestión- Subdirección de Abastecimiento / Todas las áreas </t>
  </si>
  <si>
    <t xml:space="preserve">Mantener actualizada la documentación del Sistema Integrado de Gestión </t>
  </si>
  <si>
    <t xml:space="preserve">Documentación actualizada  en el Portal Web de la Entidad. </t>
  </si>
  <si>
    <t xml:space="preserve">Direccion  de Planeación y Control de Gestión/ Direccion de Información y Tecnología </t>
  </si>
  <si>
    <t xml:space="preserve">Mantener actualizada la información de la estructura orgánica, funciones y deberes del ICBF, así como la información de los perfiles y evaluaciones de los funcionarios en el portal web de la entidad </t>
  </si>
  <si>
    <t>Promover campañas de información institucional para la  prevención de la corrupción y promoción de la transparencia en la Entidad.</t>
  </si>
  <si>
    <t xml:space="preserve">Publicación o divulgación de Campañas de  información institucional   para la prevención de la corrupción y promoción de la transparencia en la Entidad </t>
  </si>
  <si>
    <t>Se evidencian las siguientes publicaciones:
Enero:  Publicación documento preliminar del Plan Anticorrupción 2018 en el Boletín Vive ICBF del 29/01/18.
Febrero: Boletín Viva ICBF del 5/02/18 sobre Erradicar la corrupción es un compromiso de todos.
Comunicados del 13, 14 y 28 de febrero mencionando los canales de atención.
Boletín Vive ICBF No. 4 del 19/02/18 comunicando los temas del SIGE Ejes Calidad, Ambiental, SYSO, Seguridad de la información y la Gestión Regional.
Marzo: Correo interno del 9 y 12/03/18 promoviendo la lectura del Boletín Vive ICBF.
Correo interno del 27/02/18 invitando al Seminario de Propuestas de Política Pública para la Lucha contra la Corrupción.
Correo interno del 22/03/18 informando el nuevo procedimiento de oportunidades de mejora.
Correo interno informando la nueva ruta al sistema de información Isolucion del 21/03/18. 
Abril: Comunicaciones del 19 y 20 de abril informando "Como Vamos" dando a conocer la cifras 2017 y las metas 2018. 
Correo del 13/04/18 comunicando la nueva versión del procedimiento de acciones correctivas y el Manual de Usuario Isolucion.</t>
  </si>
  <si>
    <t xml:space="preserve">Actualizar y publicar el calendario de actividades de mesas publicas y rendición de cuentas de la entidad  en la sección de transparencia de la pagina WEB de la entidad </t>
  </si>
  <si>
    <t xml:space="preserve">Direccion de Información y Tecnología / Subdirección de  Monitoreo y Evaluación </t>
  </si>
  <si>
    <t xml:space="preserve">Se evidenciaron las publicaciones en Twitter y Facebook de la siguiente manera: 
Enero: publicación mensaje en twitter de la línea 018000 918080 #4 el 27/01/18.
Febrero: publicación de Facebook comunicando la línea Anticorrupción 01800 918080; publicación de la estrategia "Erradicar la Corrupción es un compromiso de todos" Boletín ICBF del 05/02/18.
Marzo: Publicación en Facebook el 9/03/18 comunicando la línea anticorrupción 018000 918080 #4 y correo anticorrupción@icbf.gov.co
Abril: publicaciones en Facebook sobre entrega de resultados de la operación Guajira  del 17/04/18 y el 09/04/18 y participación del ICBF de la Audiencia Pública de la Procuraduría General de la Nación y publicación sobre información de transparencia sobre canales de atención del ICBF el 24/25/04/18.  </t>
  </si>
  <si>
    <t xml:space="preserve">Realizar el seguimiento a la aprobación de la resolución de reproducción de fotocopias y posterior socialización  </t>
  </si>
  <si>
    <t>Resolución de Reproducción de Fotocopias No. 4646 del 13 de abril de 2018  publicada y socializada en la intranet.
Evidencia: Resolución de Reproducción de Fotocopias No. 4646 expedida el  13 de abril de 2018.
Ruta de publicación y socialización: https://www.icbf.gov.co/gestion-transparencia/transparencia/instrumentos-de-gestion-de-informacion-publica</t>
  </si>
  <si>
    <t xml:space="preserve">Realizar seguimiento a la   aprobación de las tablas de retención documental por parte del Archivo General de la Nación - AGN, para su posterior socialización y aplicación. </t>
  </si>
  <si>
    <t xml:space="preserve">Se evidenció que el Grupo Interadministrativo identifico la existencia de las Tablas de Valoración documental con vigencia 2009. Asimismo se esta trabajando un plan de mejoramiento archivístico en la que una de sus actividades es elaborar las TVD y se envío avance del mismo el 30/04/18 al Archivo General de la Nación
.
</t>
  </si>
  <si>
    <t>Dar continuidad al programa de capacitación archivística</t>
  </si>
  <si>
    <t>Programa de capacitación archivística desarrollado</t>
  </si>
  <si>
    <t xml:space="preserve">Se ha adelantado capacitación a las Regionales Bogotá, Cauca, Cundinamarca y Sucre de acuerdo con los soportes Allegados.
Evidencias: Taller práctico Transferencia de Conocimiento sobre Gestión Documental.
Soportes de capacitación abril 2018: Listas de asistencia (Sucre, Cauca y Cundinamarca), evaluación de conocimiento (Cundinamarca y Cauca) y encuestas de satisfacción (Cundinamarca, Bogotá y Sucre).
</t>
  </si>
  <si>
    <t xml:space="preserve">boletín de PQRS con el reporte de solicitudes de acceso a la información pública </t>
  </si>
  <si>
    <t>Se evidenció publicación del boletín de PQRS con el reporte de solicitudes de acceso a la información pública para los meses de enero, febrero y marzo 2018.
Evidencia: 
Informes publicados en la página web sección Informes y Boletines PQRDS:
https://www.icbf.gov.co/servicios/informes-boletines-pqrds</t>
  </si>
  <si>
    <t>Direccion de Información y Tecnología / Dirección de Servicios y Atención</t>
  </si>
  <si>
    <t>Política de Transparencia Nacional y de la Entidad
Código de Ética y Buen Gobierno
Línea Anticorrupción
Comité de Desarrollo administrativo
Comité y Subcomité SIGE
Comités y Consejos Directivos</t>
  </si>
  <si>
    <t xml:space="preserve">En el primer cuatrimestre en los comités de adopciones realizados en las diferentes regionales con el acompañamiento de los profesionales de las Subdirección de Adopciones no se identificaron casos donde se omitan solicitudes de adopción previamente aprobadas para la posible asignación de un niño, niña o adolescente. por lo tanto no  hay evidencias de la realización de acciones. </t>
  </si>
  <si>
    <t>Desconocimiento de las responsabilidades en el manejo de información
Desconocimiento del proceso, actividad o procedimiento. 
Falta de actividades de sensibilización. 
Falta de ética profesional por parte de los colaboradores.
Condiciones locativas de los centros zonales que impiden el manejo reservado de la información durante la atención</t>
  </si>
  <si>
    <t>1. Socializar los Instrumentos de gestión de la información publica, especialmente el índice de información clasificada y reservada con los responsables de servicios y atención a nivel nacional.
2. Mantener actualizado el índice de información clasificada y reservada. 
3. Monitorear trimestralmente la gestión de las denuncias recibidas en la línea anticorrupción frente al tema de uso indebido de la información clasificada y reservada.</t>
  </si>
  <si>
    <t>Director de Servicios y Atención-Líder GEL</t>
  </si>
  <si>
    <t>1. Evidencias de socialización
2. Índice de información clasificada y reservada actualizado y publicado.
3. Cuadro informe de monitoreo.</t>
  </si>
  <si>
    <t>1. Incumpliendo de los principios de transparencia, economía y selección objetiva de la contratación pública. 
2. Deficiencias en la prestación del servicio y afectación en el cumplimiento de la misión y los objetivos institucionales.
3. Procesos sancionatorios, disciplinarios, fiscales y penales.
4. Pérdida de la imagen y credibilidad institucional
 5. Afectación en la ejecución presupuestal y sobrecostos.</t>
  </si>
  <si>
    <t>1. Realizar los correspondientes estudios y validaciones de los posibles socios u operadores por parte del equipo técnico del área que reporte la necesidad contractual.
2. Articular la asistencia técnica a las mesas de trabajo en la Sede Nacional entre la DPI y las Direcciones Regionales, con el fin de desarrollar validaciones conjuntas de los operadores a contratar habilitados en el BNO.
3. Adelantar los comités de contratación para los procesos que correspondan según Manual de Contratación Vigente.
4. Expedir los lineamientos de contratación y socializarlos a las Regionales para su aplicación.
5. Capacitaciones enfocadas a los lineamientos éticos que deberían tener los colaboradores del ICBF (Se solicita apoyo de Gestión Humana para realizar este control).</t>
  </si>
  <si>
    <t xml:space="preserve">1. Acciones Transversales a todos los procesos (Dirección de Contratación):
1.1. Convocar a Comité de Contratación para los procesos de selección que aplique.
1.2 Expedir los lineamientos de contratación de aplicación a nivel nacional.
1.3 Socializar los lineamientos de contratación con las Regionales para su aplicación.
2. Acciones  Dirección de Primera Infancia
2.1.1. Programar las correspondientes sesiones de trabajo con los socios u operadores con los cuales se pretenda contratar, en los cuales se analicen aspectos relacionados con la propuesta técnica y presupuesto destinado para la financiación del proyecto.
2.1.2. Celebrar dichas sesiones de conformidad al cronograma de contratación programado desde la DPI.
2.1.3. Evidenciar la celebración de las sesiones de trabajo y reportar los resultados obtenidos de las mismas.
2.2.1. Consolidar los resultados de la supervisión realizada por los grupos de la Sede Nacional, Regionales o Centros Zonales.
</t>
  </si>
  <si>
    <t xml:space="preserve">
1.1. Actas de los comités de contratación.
1.2. Lineamientos de contratación. 
1.3. Lineamientos de contratación socializados a las Regionales para su aplicación. 
2.1.1. Programación de las sesiones de trabajo con los socios u operadores.
2.1.2. y 2.1.3. Listas de asistencia y actas de las mesas de trabajo de validación de los operadores a contratar habilitados en el BNO.
2.1.2. y 2.1.3. Reporte de Comisión de personal de la DPI que apoya al Proceso de Contratación.
2.2.1. Informes consolidados de supervisión.
2.2.2. Acta</t>
  </si>
  <si>
    <t xml:space="preserve">Dentro de las Acciones Asociadas al Proceso de Adquisición de Bienes y Servicios de la Dirección de Contratación, están las de:
1.1. Convocar a Comité de Contratación para los procesos de selección que aplique.
1.2 Expedir los lineamientos de contratación de aplicación a nivel nacional.
1.3 Socializar los lineamientos de contratación con las Regionales para su aplicación.
Evidencia la Oficina de Control Interno del ICBF que la Dirección de Contratación ha venido cumpliendo parcialmente con las acciones a las cuales se hizo responsable; teniendo en cuenta que:
1. No se evidencian incorporadas el total de Actas del Comité de Contratación en la NAS. 
2. No se evidencian incorporados la totalidad de lineamientos de contratación de aplicación a nivel nacional mencionados en las columnas de corte de mes como evidencias:
a). Archivo PDF 2018-02-22-11 seguimiento de Liquidaciones Regional – del cual solo se adjunta el acta pero no los lineamientos de la Dirección de Contratación.
b). Archivo PDF capacitación procesos sancionatorios - del cual solo se evidencia la lista de asistencia pero no las memorias, lineamientos o directrices tal como quedo formulado en la acción.
c). NO SE EVIDENCIA el archivo (documento o correo electrónico) de fecha 10 de enero por el cual se envió el texto para la cláusula de garantías de los contratos y convenios y por el cual se eliminó el aparte que establecía desde cuando se contaban las mismas.
NO SE EVIDENCIA los archivos de los acuerdos marco Para la compra del seguro obligatorio SOAT, relacionados en las evidencias registros a corte de marzo.
3. NO SE EVIDENCIAN incorporados la totalidad de los soportes de socialización de los lineamientos de contratación con las Regionales para su aplicación, en razón a que los anteriores archivos no se encuentran en las carpetas soportes de evidencias mensuales.
Por lo anterior, Recomendamos a la Dirección de Contratación, en procura de buscar la optimización en el cumplimiento de las acciones:
1). Se incorporen las Actas del Comité de Contratación de acuerdo a su fecha de expedición, en la carpeta del mes correspondiente y en orden cronológico. 
2). En igual forma, se incorporen evidencias relacionadas con las acciones asociadas al control y no otras ajenas a dichas actividades.
3). En igual forma, es importante se organicen las carpetas en el sentido de que cada acción tenga su carpeta mensual de evidencias y no se revuelvan las mismas, como efectivamente se encuentran en este momento las carpetas, ya que ello conlleva a confusión.
4). Se evidencia mucha duplicidad de archivos en cada soporte mensual, por lo que sugerimos que cada acción tenga su propia carpeta para que sea más comprensible y manejable las evidencias del avance de actividades.
5). Los correos electrónicos de considerarse lineamientos, se re-direccionen no solo al interior de la Dirección de Contratación de la Sede sino a nivel Nacional como se estableció en las acciones asociadas al control en el Plan anticorrupción, ya que muchos de ellos de evidencian dirigidos únicamente al Grupo de Contratación de la Sede Nacional o uno de sus profesionales en específico.
6). Que frente a las acciones establecidas en los numerales 1.2 y 1.3, cada lineamiento con su respectiva socialización se incorporen de manera independiente en una subcarpeta que permita más claridad en el manejo de las evidencias.
7). Pese a que se encuentran listas de asistencia a videoconferencias, recomendamos se adicionen como evidencias las presentaciones en PowerPoint o documento de las temáticas desarrolladas en las videoconferencias.
8). Se verifiquen una vez adjuntadas las evidencias en las carpetas mensuales, que dichos archivos pueden abrirse para poder acceder a ellos, habida cuenta que en uno de los archivos localizado en la carpeta de marzo - subcarpeta AB2 no fue posible acceder a él.
Dentro de las Acciones Asociadas al Proceso de Adquisición de Bienes y Servicios de la Dirección de Primera de Infancia, están las de:
2.1.1. Programar las correspondientes sesiones de trabajo con los socios u operadores con los cuales se pretenda contratar, en los cuales se analicen aspectos relacionados con la propuesta técnica y presupuesto destinado para la financiación del proyecto.
2.1.2. Celebrar dichas sesiones de conformidad al cronograma de contratación programado desde la DPI.
2.1.3. Evidenciar la celebración de las sesiones de trabajo y reportar los resultados obtenidos de las mismas.
2.2.1. Consolidar los resultados de la supervisión realizada por los grupos de la Sede Nacional, Regionales o Centros Zonales.
Evidencia la Oficina de Control Interno del ICBF que la Dirección de Primera de Infancia ha venido cumpliendo parcialmente las acciones a las cuales se hizo responsable; teniendo en cuenta que:
1. Para la acción establecida en el Numeral 2.1.1. “Programar las correspondientes sesiones de trabajo con los socios u operadores con los cuales se pretenda contratar, en los cuales se analicen aspectos relacionados con la propuesta técnica y presupuesto destinado para la financiación del proyecto”, se evidencia que la fecha de terminación (31/03/2017) establecida para la acción no corresponde con la presente vigencia, por lo que se recomienda hacer la actualización correspondiente.
2. Se evidencian que algunos de los soportes que reposan como evidencias en la carpeta mensual como es el caso del mes febrero y abril no son coherentes con los señalados como avance (no es claro su alcance).
Por lo anterior, Recomendamos a la Dirección de Primera de Infancia, en procura de buscar la optimización en el cumplimiento de las acciones:
1. Se verifique que las evidencias incorporadas a la NAS tenga relación con los registros o evidencias relacionados en cada columna de la Matriz de Riesgos Consolidada de Procesos 2018 JA a corte del mes correspondiente.
2. Se adicionen en las carpetas mensuales de la NAS, las evidencias o registros que se señalan en la Matriz de Riesgos Consolidada de Procesos 2018 JAV.
3. En igual forma, recomendamos que en las carpetas mensuales se organicen las evidencias colgadas en la NAS, en el sentido de que cada acción tenga su carpeta mensual de evidencias y no se revuelvan.
4. Recomendamos  no adjunten  duplicidad de evidencias en cada soporte mensual.
Dentro de las Acciones  Transversales a todos los procesos (Dirección de Contratación) respecto de: 
1.1. Realizar capacitaciones a dirigidas a los supervisores de las Direcciones Regionales y dependencias de la Sede de la Dirección General, respecto del ejercicio de supervisión.
1. Evidencia la Oficina de Control Interno del ICBF que la Dirección de Contratación ha venido cumpliendo con las acciones a las cuales se hizo responsable.
2. Adicional a ello NO SE EVIDENCIA  los archivos de los acuerdos marco para la compra del seguro obligatorio SOAT, relacionados en las evidencias registros a corte de marzo.
Por lo anterior, recomendamos a la Dirección de Contratación, en procura de buscar la optimización en el cumplimiento de las acciones:
1. Se incorporen evidencias relacionadas con las acciones asociadas al control y no otras ajenas a dichas actividades.
2. En igual forma, se organicen las carpetas en el sentido de que cada acción tenga su carpeta mensual de evidencias y no se revuelvan las mismas, como efectivamente se encuentran en este momento las carpetas.
3. Pese a que se encuentran listas de asistencia a videoconferencias, recomendamos se adicionen como evidencias las presentaciones en PowerPoint o documento de las temáticas desarrolladas en las videoconferencias.
Dentro de las Acciones  Transversales a todos los procesos - Acciones Asociadas al Proceso de Adquisición de Bienes y Servicios de la Dirección de Primera de Infancia, están las de:
2.1.1. Programar las correspondientes sesiones de trabajo con los socios u operadores con los cuales se pretenda contratar, en los cuales se analicen aspectos relacionados con la propuesta técnica y presupuesto destinado para la financiación del proyecto. 
2.1.2. Celebrar dichas sesiones de conformidad al cronograma de contratación programado desde la DPI.
2.1.3. Evidenciar la celebración de las sesiones de trabajo y reportar los resultados obtenidos de las mismas.
2.2.1. Consolidar los resultados de la supervisión realizada por los grupos de la Sede Nacional, Regionales o Centros Zonales.
1. Evidencia la Oficina de Control Interno del ICBF que la Dirección de Primera de Infancia no ha o manifestado actividad alguna de avance en la columna de avances para el caso del mes de marzo.
2. Se evidencian que algunos de los soportes que reposan como evidencias en la carpeta mensual como es el caso del mes enero no son coherentes con los señalados como avance (no es claro su alcance).
Por lo anterior, Recomendamos a la Dirección de Primera de Infancia, en procura de buscar la optimización en el cumplimiento de las acciones:
1. Se incorporen evidencias relacionadas con las acciones asociadas al control y no otras ajenas a dichas actividades.
2. En igual forma, recomendamos al momento de ingresar el cargue de evidencias, se organicen las carpetas en el sentido de que cada acción tenga su carpeta mensual de evidencias y no se revuelvan las mismas.
3. Se recomienda que en todos dos los meses se deje constancia de avance sin tener en cuenta la fecha de terminación de la acción.
</t>
  </si>
  <si>
    <t>1.Ausencia de personal  para adelantar la supervisión de contratos.
2. Concentración de supervisión de contratos en un solo colaborador.
3. Designación de supervisores y apoyos para la  supervisión no idóneos, para el ejercicio de supervisión de los servicios contratados.
4. Incumplimiento de la normatividad en materia de adquisición de bienes y servicios
5. Ausencia y/o deficientes procedimientos para la adquisición de bienes y servicios.
6. Falta de divulgación y socialización de los procedimientos para la adquisición de bienes y servicios.
7. Manipulación de información y documentación del proceso por parte de servidores y colaboradores con intereses particulares.
8. Extralimitación de funciones por parte de servidores públicos y/o colaboradores en la ausencia y/o toma de decisiones.
9. Existencia de tráfico de influencias.
10. Inadecuadas herramientas de gestión, registro y verificación de ejecución de contratación.
11. Faltas, ausencias o deficiencias de carácter jurídico, financiero o técnico, omitidas o trasgredidas durante la etapa de ejecución del contrato.
12. Condiciones (económicas, seguridad, amiguismo, etc.) que vulneran la objetividad del supervisor.
13. Influencia de terceros en la toma de decisiones por parte de los supervisores del ICBF.</t>
  </si>
  <si>
    <t>Omisión o acción por parte de los servidores, supervisores de contratos o apoyos a la supervisión, en búsqueda de beneficios particulares, desde el cumplimiento de requisitos de ejecución hasta la liquidación del contrato o acta de finalización y cierre financiero del mismo</t>
  </si>
  <si>
    <t>1. Desembolso o traspaso de recursos públicos a  terceros sin el cumplimiento de las obligaciones contractuales.
2. Improcedentes procesos sancionatorios.
3. Pérdida de competencia para la liquidación de contratos.
4. Incumpliendo de los principios de transparencia, economía y selección objetiva de la contratación pública. 
5. Deficiencias en la prestación del servicio y afectación en el cumplimiento de la misión y los objetivos institucionales.
6. Procesos sancionatorios, disciplinarios, fiscales y penales.
7. Pérdida de la imagen y credibilidad institucional
8. Afectación en la ejecución presupuestal y sobrecostos.</t>
  </si>
  <si>
    <t xml:space="preserve">
1. Acompañamiento a las actividades de supervisión en regionales
2. Capacitaciones en temas relacionados con la liquidación de contratos de Primera Infancia.
3. Realizar capacitaciones y socializaciones en lo que respecta a la etapa de supervisión de contratos.
4. Capacitaciones enfocadas a los lineamientos éticos que deberían tener los colaboradores del ICBF (Se solicita apoyo de Gestión Humana para realizar este control)</t>
  </si>
  <si>
    <t>1. Acciones Transversales a todos los procesos (Dirección de Contratación):
1.1. Realizar capacitaciones a dirigidas a los supervisores de las Direcciones Regionales y dependencias de la Sede de la Dirección General, respecto del ejercicio de supervisión.
2. Acciones Dirección de Primera Infancia
2.1. Actualizar la Matriz de seguimiento de los contratos y/o convenios que se encuentran en liquidación.
2.2. Identificar el estado y tiempo para desarrollar la liquidación de los convenios.
2.3. Dar prioridad en el seguimiento a los Contratos/Convenios que son de años anteriores y que cuenten con fechas próximas para la pérdida de competencia de liquidación del mismo.
2.4. Realizar seguimiento a los contratos y/o convenios que se encuentran en liquidación.</t>
  </si>
  <si>
    <t>No tomar la decisión disciplinaria que en derecho corresponda., conforme las evidencias o  no practicar las pruebas correspondientes para constatar los hechos denunciados.</t>
  </si>
  <si>
    <t>Se verificaron las evidencias de la realización de las siguientes acciones: 
1: Se fortaleció la sensibilización a los servidores públicos que se vincularon durante el primer trimestre al ICBF a través de las charlas de inducción, así como se sensibilizo a los funcionarios de las regional ICBF Vichada.                                                                                       
2: Como mecanismo de control de los procesos a cargo de cada uno de los profesionales de la oficina , se remitió memorando con el inventario a cargo de cada profesional para su conocimiento y tramite respectivo, del mismo modo se allega la bitácora de los informes que presentan los profesionales durante el mes, respecto al impulso procesal en cada uno de los procesos, así  como el acta de reunión donde se definió la distribución de regionales para la atención de casos prioritarios  y descongestión de las mismas</t>
  </si>
  <si>
    <t>Aplicación de la Guía de gestión de bienes en lo que compete a toma de inventario en bodega
Aplicación de Cláusulas contractuales sobre el manejo de bienes para contratistas y funcionarios
Contar con esquema de seguridad a través de vigilancia privada
Procedimiento de ingreso bienes muebles al almacén
6. Pólizas de seguro
Aplicación de la Guía de gestión de bienes en la realización de inventarios individuales</t>
  </si>
  <si>
    <t>Realizar e implementar los ajustes necesarios para el correcto funcionamiento del Sistema Integral de Monitoreo y Evaluación Institucional - SIMEI</t>
  </si>
  <si>
    <t xml:space="preserve">Los profesionales del nivel regional encargados del trámite de personerías jurídicas, reformas estatutarias y licencias  de funcionamiento no verifican  estrictamente lo definido, tanto en las normas, procedimientos, instrumentos y formatos correspondientes.
Interpretación diferente del alcance de los requisitos por los profesionales  del nivel regional encargados del trámite de personerías jurídicas, reformas estatutarias y licencias de funcionamiento.
Inexistencia de control y seguimiento al vencimiento de las licencias.
Rotación del personal frente al proceso de las licencias de funcionamiento para la conformación de los equipos técnicos.
Relaciones de amiguismo o afectación de criterios por parte de algunos  profesionales que en el pasado han trabajo con los operadores.
</t>
  </si>
  <si>
    <t xml:space="preserve">
1. Verificar los actos administrativos de las personerías jurídicas y los documentos soportes para la expedición de las licencias de funcionamiento de las Regionales del ICBF producto de la ejecución del plan de trabajo </t>
  </si>
  <si>
    <t xml:space="preserve">Dentro de las Acciones Asociadas al Proceso de Inspección Vigilancia Y Control de la Oficina de Aseguramiento de la Calidad, están las de:
1.1 Socializar los requisitos técnico - administrativos, legales y financieros a los equipos que participan a nivel regional en la aplicación del procedimiento de Licencias de Funcionamiento. 
1.2 Establecer un plan de trabajo para realizar visita a seis (6) regionales del ICBF en relación con la revisión de una muestra de los actos administrativos de las licencias de funcionamiento y personerías jurídicas. 
1.3 Realizar la revisión de una muestra de los actos administrativos de las licencias de funcionamiento y personerías jurídicas en las regionales seleccionadas. 
1.4 Realizar seguimiento a los compromisos adquiridos en las revisiones de los actos administrativos. 
Evidencia la Oficina de Control Interno del ICBF que la  Oficina de Aseguramiento de la Calidad HA VENIDO CUMPLIENDO con las acciones a las cuales se hizo responsable; teniendo en cuenta que:
1. Se evidencia el Acta de Reunión o Comité cuyo objetivo se instituyó en “establecer plan de trabajo, revisión personerías jurídicas y licencias de funcionamiento de fecha del 29 de enero de 2018”
2. Se evidencian avances en la revisión de los soportes y los actos administrativos de Licencias de Funcionamiento y Personerías Jurídicas o Reconocimientos a Pertenecer al Sistema Nacional de Bienestar Familiar otorgadas por la Dirección Regional Antioquia, Bogotá, Cauca, Nariño. Etc... 
3. Informe - Regional Antioquia, Bogotá,
4. Plan de Trabajo - Regional Antioquia, Bogotá, 
5. Se evidencia Memorando de socialización a los Directores Regionales de los requisitos Licencias de Funcionamiento y personerías Jurídicas y el Correo electrónico donde se evidencia la socialización.
6. Socialización marzo - Acta de Reunión o Comité cuyo objetivo se instituyó en “Socializar los requisitos técnico - administrativos, legales y financieros a los equipos que participan nivel regional en la aplicación del procedimiento de Licencias de Funcionamiento” y en la cual participaron varias Regionales del país, dicha acta se evidencia suscrita por cada uno de sus asistentes.
7. Acta de Reunión o Comité cuyo objetivo se instituyó en “Identificar los cambios a realizar en la página web Licencias de Funcionamiento” del 29 de marzo de 2018, dicha acta se evidencia suscrita por cada uno de sus asistentes.
8. Socialización - Tolima, Huila y Valle, se anexa lista de asistencia.
9. Reprogramación - Plan de Trabajo.
10. Correo electrónico por medio de cual se remiten las evidencias de modificación de información a corte 30 de abril página web - Cargue de Información  Espacio de Gestión y Transparencia  Normatividad y Error en publicación Directicas espacio gestión y transparencia Aseguramiento a la calidad.
Evidencia esta Oficina que las fechas de inicio y terminación de las acciones 1.1, 1.2, 1.3 y 1.4  inician y terminan en el año 2017,  no correspondiendo con la vigencia 2018, por lo que se RECOMIENDA hacer la actualización correspondiente. 
</t>
  </si>
  <si>
    <t>Solicitud de contratación de profesionales que actúen como auditores para fortalecer la independencia de la OCI.
Divulgación del Estatuto de Auditoria Interna y Código de Ética del auditor del ICBF
Análisis de independencia y objetividad al momento de designar el equipo auditor
Revisión de los informes de auditoría y seguimientos por parte de los Profesionales con funciones de coordinador y aprobación del mismo por parte del Jefe de Oficina.</t>
  </si>
  <si>
    <t>Socialización del Código de Ética del Auditor Interno
Implementación del Compromiso de Confidencialidad 
Implementación de la Declaración de Cumplimiento del Código de Ética</t>
  </si>
  <si>
    <t>Realizar socialización de Código de Ética del Auditor Interno entre los miembros del equipo de auditoria
Elaboración del Compromiso de Confidencialidad.
Implementación del Compromiso de Confidencialidad.
Elaboración de la Declaración de Cumplimiento del Código de Ética
Implementación de la Declaración de Cumplimiento del Código de Ética</t>
  </si>
  <si>
    <t xml:space="preserve">Coordinadoras Oficina de Control Interno.
Jefe Oficina de Control Interno.
Coordinadoras Oficina de Control Interno.
Jefe Oficina de Control Interno.
Líder del Equipo Auditor.
Coordinadoras Oficina de Control Interno.
Jefe Oficina de Control Interno.
Líder del Equipo Auditor
</t>
  </si>
  <si>
    <t xml:space="preserve">Listados de Asistencia.
Documento de Compromiso de Confidencialidad.
Documento de Compromiso de Confidencialidad suscrito.
Documento Declaración de Cumplimiento del Código de Ética
Documento Declaración de Cumplimiento del Código de Ética suscrito
</t>
  </si>
  <si>
    <t xml:space="preserve">- Desconocimiento del Código de Ética por parte de los colaboradores de la OCI y auditores externos de apoyo. </t>
  </si>
  <si>
    <t>Líder de Equipo de Auditoria
Auditores</t>
  </si>
  <si>
    <t>Concentración de poder y de decisión en ciertas actividades  a un solo funcionario.
Falta de Ética Profesional.
Intereses personales
Intereses políticos</t>
  </si>
  <si>
    <t>Deficiente prestación del servicio
Incumplimiento de normas legales o fallos judiciales y requisitos establecidos por la Organización.
Pérdida de confianza y credibilidad de la sociedad en el ICBF.
Incumplimiento de metas estratégicas.</t>
  </si>
  <si>
    <t>Insignificante</t>
  </si>
  <si>
    <t>Realizar evaluación y retroalimentación a la gestión institucional en el marco del Modelo Integrado de Planeación y Gestión - MIPG</t>
  </si>
  <si>
    <t>(4) Evaluación y retroalimentación a la gestión institucional en el marco del Modelo Integrado de Planeación y Gestión realizada</t>
  </si>
  <si>
    <t>Elaborar un plan de trabajo a nivel nacional que permita fortalecer una cultura organizacional, orientada a la integridad, la transparencia y el rechazo a la corrupción, mediante la apropiación de valores y generación de cambio comportamental, por medio de actividades experienciales en donde se genere reflexión sobre las pautas del comportamiento que deben tener los servidores públicos.</t>
  </si>
  <si>
    <t>Implementación de un plan de trabajo que genere un cambio comportamental en los servidores públicos en el ejercicio de la labor diaria, a través de la apropiación de hábitos distintos.</t>
  </si>
  <si>
    <t>Identificar las dependencias o regionales al interior del ICBF donde son más recurrentes las denuncias de corrupción y realizar un acompañamiento con el fin de establecer el desarrollo de estrategias y acciones que fortalezcan y promuevan la integridad y la transparencia al interior del ICBF.</t>
  </si>
  <si>
    <t>Plan de trabajo e informe final por cada dependencia o regional a la que se le realice acompañamiento, de las estrategias de socialización del conjunto de valores que orienten a una conducta transparente y eficiente.</t>
  </si>
  <si>
    <t xml:space="preserve">Implementar el “test de percepción de integridad”, a nivel nacional con el fin de realizar un diagnóstico del ICBF identificando la problemática, responsables y causas directas e indirectas de la falta de valores con el fin de poder medir los resultados de la implementación.
</t>
  </si>
  <si>
    <t xml:space="preserve">Visualización gráfica que identifique la problemática, responsables y causas directas e indirectas de la falta de valores. 
</t>
  </si>
  <si>
    <t>6.4</t>
  </si>
  <si>
    <t>Sensibilización y capacitación a los aliados clave como multiplicadores y promotores de las prácticas de ética e integridad en la entidad.</t>
  </si>
  <si>
    <t xml:space="preserve">Videoconferencia a los referentes de Bienestar Social </t>
  </si>
  <si>
    <t xml:space="preserve">Dirección de Gestión Humana/ Subcomité de ética y Buen Gobierno </t>
  </si>
  <si>
    <t>Actvidad No existente para la revisión del primer cuatrimestre</t>
  </si>
  <si>
    <t>Monitorear la ejecución de las actividades del Plan de Participación Ciudadana 2018</t>
  </si>
  <si>
    <t>Monitorear el 100% de actividades del Plan de participación ejecutadas</t>
  </si>
  <si>
    <t xml:space="preserve"> SEPTIEMBRE - 2018</t>
  </si>
  <si>
    <t>Lucerito Achury Carrion</t>
  </si>
  <si>
    <t>OBSERVACIONES OCI SEGUNDO CUATRIMESTRE</t>
  </si>
  <si>
    <t>El trámite se encuentra en estado "Actualización" según reporte SUIT.</t>
  </si>
  <si>
    <t>Estrategia de apropiación implementada</t>
  </si>
  <si>
    <t>Publicar calendario de actividades de mesas publicas y rendición de cuentas  de la entidad en la pagina WEB</t>
  </si>
  <si>
    <t>Participación Ciudadana
Objetivo: Promover la transparencia, la lucha anticorrupción y el acceso a la información pública, como una forma de “hacer”, que debe permear toda la estructura organizacional de la entidad, es un asunto de generar cultura organizacional que requiere de un apoyo decidido del nivel directivo, el diseño y la  aplicación de estrategias de comunicación, el empoderamiento de todos los colaboradores y el acompañamiento de la ciudadanía.</t>
  </si>
  <si>
    <t xml:space="preserve">En el segundo cuatrimestre en los comités de adopciones realizados en las diferentes regionales con el acompañamiento de los profesionales de las Subdirección de Adopciones no se identificaron casos donde se omitan solicitudes de adopción previamente aprobadas para la posible asignación de un niño, niña o adolescente. por lo tanto no  hay evidencias de la realización de acciones. </t>
  </si>
  <si>
    <t xml:space="preserve">Se verificaron las evidencias de la realización de las acciones descritas mensualmente:
1. Sensibilizacion a los servidores publicos de las regionales con el proposito de minimizar los procesos disciplinarios 
2. Se lleva control mediante la matriz de Control de procesos de los procesos disciplinarios que se adelantan. </t>
  </si>
  <si>
    <t>Se verificaron las evidencias de la realización de las siguientes acciones: 
1. Se genera el archivo base del presupuesto del instituto con corte a marzo 2018, el cual contiene la apropiacion, los compromisos y las obligaciones por rubro y por regional; adicionalmente se realiza un analisis de la ejecucion presupuestal versus el corte de marzo de 2017. La información allí generada se utiliza de insumo para la generación de los informes de seguimiento del 1er trimestre de 2018.
2. Se generaron y publicaron en la intranet los informes de gestión, correspondientes al 1er trimestre de 2018. Los informes contienen el análisis de los diferentes agregados que aportan a las perspectivas estratégicas y la gestión de la entidad. Se estructura para dar cuenta de las generalidades de los avances, donde se muestra inicialmente la metodología de medición, se presentan los avances de manera general (incluyendo el ranking regional y los indicadores críticos al mes de corte), y finalmente con los análisis del plan de acción (donde se incluye el comportamiento de las variables que lo componen), de las perspectivas del mapa estratégico y los procesos que ha formulado la entidad.
3. Se genera el archivo base del tablero de control con corte a junio 2018, el cual contiene los resultados y los análisis de los indicadores de las áreas y las regionales. La información allí generada se utiliza de insumo para la generación de los informes de seguimiento del 2do trimestre de 2018.
4. Se generaron y publicaron en la intranet los informes de gestión, correspondientes al 2do trimestre de 2018. Los informes contienen el análisis de los diferentes agregados que aportan a las perspectivas estratégicas y la gestión de la entidad. Se estructura para dar cuenta de las generalidades de los avances, donde se muestra inicialmente la metodología de medición, se presentan los avances de manera general (incluyendo el ranking regional y los indicadores críticos al mes de corte), y finalmente con los análisis del plan de acción (donde se incluye el comportamiento de las variables que lo componen), de las perspectivas del mapa estratégico y los procesos que ha formulado la entidad.
5. Se realizan ajustes en el SIMEI para que el usuario administrador pueda actualizar el presupuesto cargado en el aplicativo, asi mismo actualizar áreas previamente cargadas, y realizar la parametrización inicial del Tablero de Control lo cual anteriormente no se realizaba y es el inicio de las nuevas funcionalidades del aplicativo.
6. Se llevaron a cabo desarrollos de los siguientes cinco (5) módulos en el SIMEI: 1.  Item Sistemas, 2. Objetivo, 3. Proceso, 4. Perspectivas, 5. Rangos.
7. Se llevan a cabo ajustes en el SIMEI para que el usuario administrador pueda crear de forma dinámica nuevos ítems a los diferentes campos del sistema y a su vez nuevas opciones en los campos componente, objetivo, proceso, perspectivas, políticas, rangos y SIGE. Además podrá parametrizar los pesos porcentuales mes a mes de cada uno de los tipos de indicadores del Tablero de Control.
8. Se realizan ajustes correspondientes en el usuario administrador para que pueda configurar por cada vigencia los rangos de evaluación y utilizar el módulo de retroalimentación para el envío de alertas a las diferentes áreas. Así mismo, además de los usuarios administradores, los usuarios de registro podrán generar reportes gerenciales de matriz de seguimiento y avance grafico del tablero de control, plan indicativo y plan de acción SIMEI.</t>
  </si>
  <si>
    <t>Se verificaron las evidencias de la realización de las siguientes acciones: 
1. Se realiza seguimiento al Plan anual de auditorías de la oficina para el mes de mayo, junio y julio
2. Los documentos de Compromiso de Confidencialidad  de las regionales Risaralda, Casanare y Amazonas se diligenciaron correctamente y se encuentran en la ruta
3. A partir del 01 de Junio entra a regir la nueva versión del Procedimiento Auditorias Internas SIGE V2 P2.EI, en el cual se define la siguiente política de operación: "3.5. En cada vigencia el personal de la Oficina de Control Interno que actúe como auditor, independientemente de su tipo de vinculación, deberá suscribir el F8.EI Compromiso de Confidencialidad y el F7.EI Código de Ética del Auditor Interno previo al inicio de la ejecución del Plan Anual de Auditorías, del mismo modo las personas que se vayan vinculando a la Oficina durante el año. Los auditores externos a la Oficina deberán suscribirlos para cada ejercicio de auditoría en el que participen."
4. De acuerdo al Procedimiento Auditorias Internas SIGE V2 P2.EI el F8.EI Compromiso de Confidencialidad y el F7.EI Código de Ética del Auditor Interno se suscribe 1 vez al año y cada vez que existan nuevos auditores, por lo cual no se presentan nuevos compromisos y códigos de ética para los meses de Julio y agosto.</t>
  </si>
  <si>
    <t>Se verificaron las evidencias de la realización de las siguientes acciones: 
1. Durante el mes de mayo se comunican 11 informes al SIGE calidad (Huila, Cauca y Sede Dirección General), Ambiental (Caldas, Caquetá) SySO (Caldas, Caquetá y Risaralda) y SGSI (Caquetá y Risaralda). Adicionalmente se llevan a cabo 3 auditorías al SIGE (Casanare y Amazonas)
2. Durante el mes de junio se comunican 11 informes al SIGE calidad (Caldas, Caquetá y Risaralda), Ambiental (Amazonas, Casanare y Risaralda) SySO (Amazonas y Casanare) y SGSI (Amazonas, Casanare y Huila). Adicionalmente se llevan a cabo 2 auditorías al SIGE (Guajira y Cesar)
3. Durante el mes de julio se comunican 2 informes al SIGE calidad (Casanare y Amazonas)
4. Durante el mes de agosto se comunican 2 informes al SIGE calidad (Guajira y Cesar)</t>
  </si>
  <si>
    <r>
      <rPr>
        <b/>
        <sz val="11"/>
        <color theme="1"/>
        <rFont val="Calibri"/>
        <family val="2"/>
        <scheme val="minor"/>
      </rPr>
      <t>Dentro de las Acciones Asociadas al Proceso de Adquisición de Bienes y Servicios de la Dirección de Contratación, están las de:</t>
    </r>
    <r>
      <rPr>
        <sz val="11"/>
        <color theme="1"/>
        <rFont val="Calibri"/>
        <family val="2"/>
        <scheme val="minor"/>
      </rPr>
      <t xml:space="preserve">
1.1. Convocar a Comité de Contratación para los procesos de selección que aplique.
1.2 Expedir los lineamientos de contratación de aplicación a nivel nacional.
1.3 Socializar los lineamientos de contratación con las Regionales para su aplicación.
Evidencia la Oficina de Control Interno del ICBF que la Dirección de Contratación ha venido </t>
    </r>
    <r>
      <rPr>
        <b/>
        <sz val="11"/>
        <color theme="1"/>
        <rFont val="Calibri"/>
        <family val="2"/>
        <scheme val="minor"/>
      </rPr>
      <t>CUMPLIENDO PARCIALMENTE</t>
    </r>
    <r>
      <rPr>
        <sz val="11"/>
        <color theme="1"/>
        <rFont val="Calibri"/>
        <family val="2"/>
        <scheme val="minor"/>
      </rPr>
      <t xml:space="preserve"> con las acciones a las cuales se hizo responsable; teniendo en cuenta que:
</t>
    </r>
    <r>
      <rPr>
        <b/>
        <sz val="11"/>
        <color theme="1"/>
        <rFont val="Calibri"/>
        <family val="2"/>
        <scheme val="minor"/>
      </rPr>
      <t xml:space="preserve">1). </t>
    </r>
    <r>
      <rPr>
        <sz val="11"/>
        <color theme="1"/>
        <rFont val="Calibri"/>
        <family val="2"/>
        <scheme val="minor"/>
      </rPr>
      <t xml:space="preserve">No se evidencian incorporadas el total de Actas del Comité de Contratación en la NAS, conforme lo relacionado en los Cuadros </t>
    </r>
    <r>
      <rPr>
        <i/>
        <sz val="11"/>
        <color theme="1"/>
        <rFont val="Calibri"/>
        <family val="2"/>
        <scheme val="minor"/>
      </rPr>
      <t xml:space="preserve">"Relación Actas y Cierres Comités de Contratación 2018", </t>
    </r>
    <r>
      <rPr>
        <sz val="11"/>
        <color theme="1"/>
        <rFont val="Calibri"/>
        <family val="2"/>
        <scheme val="minor"/>
      </rPr>
      <t xml:space="preserve">de los meses de mayo, junio, julio y agosto.
</t>
    </r>
    <r>
      <rPr>
        <b/>
        <sz val="11"/>
        <color theme="1"/>
        <rFont val="Calibri"/>
        <family val="2"/>
        <scheme val="minor"/>
      </rPr>
      <t xml:space="preserve">2), </t>
    </r>
    <r>
      <rPr>
        <sz val="11"/>
        <color theme="1"/>
        <rFont val="Calibri"/>
        <family val="2"/>
        <scheme val="minor"/>
      </rPr>
      <t xml:space="preserve">Se evidencia que las actas de Comite no se diligenciaron en el formato vigente publicado en el Modelo de Operación por Procesos del ICBF. 
</t>
    </r>
    <r>
      <rPr>
        <b/>
        <sz val="11"/>
        <color theme="1"/>
        <rFont val="Calibri"/>
        <family val="2"/>
        <scheme val="minor"/>
      </rPr>
      <t xml:space="preserve">3), </t>
    </r>
    <r>
      <rPr>
        <sz val="11"/>
        <color theme="1"/>
        <rFont val="Calibri"/>
        <family val="2"/>
        <scheme val="minor"/>
      </rPr>
      <t xml:space="preserve">En igual forma, no se evidencia cronología en el número de identificación de las  actas de conciliación respecto de la fecha de emisión de la  misma.
</t>
    </r>
    <r>
      <rPr>
        <b/>
        <sz val="11"/>
        <color theme="1"/>
        <rFont val="Calibri"/>
        <family val="2"/>
        <scheme val="minor"/>
      </rPr>
      <t>4).</t>
    </r>
    <r>
      <rPr>
        <sz val="11"/>
        <color theme="1"/>
        <rFont val="Calibri"/>
        <family val="2"/>
        <scheme val="minor"/>
      </rPr>
      <t xml:space="preserve"> Se evidencia el </t>
    </r>
    <r>
      <rPr>
        <b/>
        <sz val="11"/>
        <color theme="1"/>
        <rFont val="Calibri"/>
        <family val="2"/>
        <scheme val="minor"/>
      </rPr>
      <t>CUMPLIMIENTO</t>
    </r>
    <r>
      <rPr>
        <sz val="11"/>
        <color theme="1"/>
        <rFont val="Calibri"/>
        <family val="2"/>
        <scheme val="minor"/>
      </rPr>
      <t xml:space="preserve"> de las expedición de los lineamientos de contratación de aplicación a nivel nacional y de su socialización (actividad para adelantar hasta 31-12-2018):   
Por lo anterior, RECOMENDAMOS a la Dirección de Contratación, en procura de buscar la optimización en el cumplimiento de las acciones:
</t>
    </r>
    <r>
      <rPr>
        <b/>
        <sz val="11"/>
        <color theme="1"/>
        <rFont val="Calibri"/>
        <family val="2"/>
        <scheme val="minor"/>
      </rPr>
      <t xml:space="preserve">1). </t>
    </r>
    <r>
      <rPr>
        <sz val="11"/>
        <color theme="1"/>
        <rFont val="Calibri"/>
        <family val="2"/>
        <scheme val="minor"/>
      </rPr>
      <t xml:space="preserve">Se incorporen las Actas del Comité de Contratación, relacionadas en el Cuadro denominado de </t>
    </r>
    <r>
      <rPr>
        <i/>
        <sz val="11"/>
        <color theme="1"/>
        <rFont val="Calibri"/>
        <family val="2"/>
        <scheme val="minor"/>
      </rPr>
      <t xml:space="preserve">"Relación Actas y Cierres Comités de Contratación 2018", </t>
    </r>
    <r>
      <rPr>
        <sz val="11"/>
        <color theme="1"/>
        <rFont val="Calibri"/>
        <family val="2"/>
        <scheme val="minor"/>
      </rPr>
      <t xml:space="preserve">en la carpeta del mes correspondiente. 
</t>
    </r>
    <r>
      <rPr>
        <b/>
        <sz val="11"/>
        <color theme="1"/>
        <rFont val="Calibri"/>
        <family val="2"/>
        <scheme val="minor"/>
      </rPr>
      <t xml:space="preserve">2),  </t>
    </r>
    <r>
      <rPr>
        <sz val="11"/>
        <color theme="1"/>
        <rFont val="Calibri"/>
        <family val="2"/>
        <scheme val="minor"/>
      </rPr>
      <t xml:space="preserve">Se diligencien las actas de Comite de Contratación en el formato vigente publicado en el Modelo de Operación por Procesos del ICBF. 
</t>
    </r>
    <r>
      <rPr>
        <b/>
        <sz val="11"/>
        <color theme="1"/>
        <rFont val="Calibri"/>
        <family val="2"/>
        <scheme val="minor"/>
      </rPr>
      <t xml:space="preserve">3), </t>
    </r>
    <r>
      <rPr>
        <sz val="11"/>
        <color theme="1"/>
        <rFont val="Calibri"/>
        <family val="2"/>
        <scheme val="minor"/>
      </rPr>
      <t xml:space="preserve"> En igual forma, se mantenga la cronología en el número de identificación de las actas de Contratación, respecto de la fecha de emisión de la misma.
</t>
    </r>
    <r>
      <rPr>
        <b/>
        <sz val="11"/>
        <color theme="1"/>
        <rFont val="Calibri"/>
        <family val="2"/>
        <scheme val="minor"/>
      </rPr>
      <t xml:space="preserve">4). </t>
    </r>
    <r>
      <rPr>
        <sz val="11"/>
        <color theme="1"/>
        <rFont val="Calibri"/>
        <family val="2"/>
        <scheme val="minor"/>
      </rPr>
      <t xml:space="preserve">Los correos electrónicos de considerarse lineamientos, se deben re-direccionen no solo al interior de la Dirección de Contratación de la Sede sino a nivel Nacional como se estableció en las acciones asociadas al control en el Plan anticorrupción, ya que muchos de ellos se evidencian dirigidos únicamente al Grupo de Contratación de la Sede Nacional o uno de sus profesionales en específico.
Dentro de las Acciones Asociadas al Proceso de Adquisición de Bienes y Servicios de la </t>
    </r>
    <r>
      <rPr>
        <b/>
        <sz val="11"/>
        <color theme="1"/>
        <rFont val="Calibri"/>
        <family val="2"/>
        <scheme val="minor"/>
      </rPr>
      <t>Dirección de Primera de Infancia,</t>
    </r>
    <r>
      <rPr>
        <sz val="11"/>
        <color theme="1"/>
        <rFont val="Calibri"/>
        <family val="2"/>
        <scheme val="minor"/>
      </rPr>
      <t xml:space="preserve"> están las de:
2.1.1. Programar las correspondientes sesiones de trabajo con los socios u operadores con los cuales se pretenda contratar, en los cuales se analicen aspectos relacionados con la propuesta técnica y presupuesto destinado para la financiación del proyecto.
2.1.2. Celebrar dichas sesiones de conformidad al cronograma de contratación programado desde la DPI.
2.1.3. Evidenciar la celebración de las sesiones de trabajo y reportar los resultados obtenidos de las mismas.
2.2.1. Consolidar los resultados de la supervisión realizada por los grupos de la Sede Nacional, Regionales o Centros Zonales.
Evidencia la Oficina de Control Interno del ICBF que la Dirección de Primera de Infancia ha venido cumpliendo parcialmente las acciones a las cuales se hizo responsable; teniendo en cuenta que:
</t>
    </r>
    <r>
      <rPr>
        <b/>
        <sz val="11"/>
        <color theme="1"/>
        <rFont val="Calibri"/>
        <family val="2"/>
        <scheme val="minor"/>
      </rPr>
      <t>1).</t>
    </r>
    <r>
      <rPr>
        <sz val="11"/>
        <color theme="1"/>
        <rFont val="Calibri"/>
        <family val="2"/>
        <scheme val="minor"/>
      </rPr>
      <t xml:space="preserve"> Para la actividad </t>
    </r>
    <r>
      <rPr>
        <b/>
        <sz val="11"/>
        <color theme="1"/>
        <rFont val="Calibri"/>
        <family val="2"/>
        <scheme val="minor"/>
      </rPr>
      <t xml:space="preserve">2.1.1. PROGRAMACIÓN DE LAS SESIONES DE TRABAJO CON LOS SOCIOS U OPERADORES: </t>
    </r>
    <r>
      <rPr>
        <sz val="11"/>
        <color theme="1"/>
        <rFont val="Calibri"/>
        <family val="2"/>
        <scheme val="minor"/>
      </rPr>
      <t xml:space="preserve">No se evidencia documento alguno para esta actividad.
</t>
    </r>
    <r>
      <rPr>
        <b/>
        <sz val="11"/>
        <color theme="1"/>
        <rFont val="Calibri"/>
        <family val="2"/>
        <scheme val="minor"/>
      </rPr>
      <t xml:space="preserve">2). </t>
    </r>
    <r>
      <rPr>
        <sz val="11"/>
        <color theme="1"/>
        <rFont val="Calibri"/>
        <family val="2"/>
        <scheme val="minor"/>
      </rPr>
      <t xml:space="preserve">Para la actividad  </t>
    </r>
    <r>
      <rPr>
        <b/>
        <sz val="11"/>
        <color theme="1"/>
        <rFont val="Calibri"/>
        <family val="2"/>
        <scheme val="minor"/>
      </rPr>
      <t xml:space="preserve">2.1.2. Y 2.1.3. LISTAS DE ASISTENCIA Y ACTAS DE LAS MESAS DE TRABAJO DE VALIDACIÓN DE LOS OPERADORES A CONTRATAR HABILITADOS EN EL BNO: </t>
    </r>
    <r>
      <rPr>
        <sz val="11"/>
        <color theme="1"/>
        <rFont val="Calibri"/>
        <family val="2"/>
        <scheme val="minor"/>
      </rPr>
      <t xml:space="preserve">No se evidencia documento alguno para esta actividad.
</t>
    </r>
    <r>
      <rPr>
        <b/>
        <sz val="11"/>
        <color theme="1"/>
        <rFont val="Calibri"/>
        <family val="2"/>
        <scheme val="minor"/>
      </rPr>
      <t xml:space="preserve">3). </t>
    </r>
    <r>
      <rPr>
        <sz val="11"/>
        <color theme="1"/>
        <rFont val="Calibri"/>
        <family val="2"/>
        <scheme val="minor"/>
      </rPr>
      <t xml:space="preserve">Para la actividad </t>
    </r>
    <r>
      <rPr>
        <b/>
        <sz val="11"/>
        <color theme="1"/>
        <rFont val="Calibri"/>
        <family val="2"/>
        <scheme val="minor"/>
      </rPr>
      <t xml:space="preserve">2.1.2. Y 2.1.3. REPORTE DE COMISIÓN DE PERSONAL DE LA DPI QUE APOYA AL PROCESO DE CONTRATACIÓN:  </t>
    </r>
    <r>
      <rPr>
        <sz val="11"/>
        <color theme="1"/>
        <rFont val="Calibri"/>
        <family val="2"/>
        <scheme val="minor"/>
      </rPr>
      <t xml:space="preserve">No se evidencia documento alguno para esta actividad.
</t>
    </r>
    <r>
      <rPr>
        <b/>
        <sz val="11"/>
        <color theme="1"/>
        <rFont val="Calibri"/>
        <family val="2"/>
        <scheme val="minor"/>
      </rPr>
      <t xml:space="preserve">4). </t>
    </r>
    <r>
      <rPr>
        <sz val="11"/>
        <color theme="1"/>
        <rFont val="Calibri"/>
        <family val="2"/>
        <scheme val="minor"/>
      </rPr>
      <t xml:space="preserve">Para la actividad </t>
    </r>
    <r>
      <rPr>
        <b/>
        <sz val="11"/>
        <color theme="1"/>
        <rFont val="Calibri"/>
        <family val="2"/>
        <scheme val="minor"/>
      </rPr>
      <t xml:space="preserve"> 2.2.1. INFORMES CONSOLIDADOS DE SUPERVISIÓN:</t>
    </r>
    <r>
      <rPr>
        <sz val="11"/>
        <color theme="1"/>
        <rFont val="Calibri"/>
        <family val="2"/>
        <scheme val="minor"/>
      </rPr>
      <t xml:space="preserve"> En las carpetas de Mayo, Junio, Julio y agosto se evidencian los Informes de Resultados Acumulados Con corte a abril mayo, junio y julio de 2018, 
</t>
    </r>
    <r>
      <rPr>
        <b/>
        <sz val="11"/>
        <color theme="1"/>
        <rFont val="Calibri"/>
        <family val="2"/>
        <scheme val="minor"/>
      </rPr>
      <t xml:space="preserve">5). </t>
    </r>
    <r>
      <rPr>
        <sz val="11"/>
        <color theme="1"/>
        <rFont val="Calibri"/>
        <family val="2"/>
        <scheme val="minor"/>
      </rPr>
      <t xml:space="preserve">Para la actividad  </t>
    </r>
    <r>
      <rPr>
        <b/>
        <sz val="11"/>
        <color theme="1"/>
        <rFont val="Calibri"/>
        <family val="2"/>
        <scheme val="minor"/>
      </rPr>
      <t>2.2.2. ACTA:</t>
    </r>
    <r>
      <rPr>
        <sz val="11"/>
        <color theme="1"/>
        <rFont val="Calibri"/>
        <family val="2"/>
        <scheme val="minor"/>
      </rPr>
      <t xml:space="preserve"> No se evidencia documento alguno para esta actividad. 
Por lo anterior, Recomendamos a la Dirección de Primera de Infancia, en procura de buscar la optimización en el cumplimiento de las acciones:
</t>
    </r>
    <r>
      <rPr>
        <b/>
        <sz val="11"/>
        <color theme="1"/>
        <rFont val="Calibri"/>
        <family val="2"/>
        <scheme val="minor"/>
      </rPr>
      <t xml:space="preserve">1). </t>
    </r>
    <r>
      <rPr>
        <sz val="11"/>
        <color theme="1"/>
        <rFont val="Calibri"/>
        <family val="2"/>
        <scheme val="minor"/>
      </rPr>
      <t xml:space="preserve"> Se adicionen en las carpetas mensuales de la NAS, las evidencias o registros que se señalan en la Matriz de Riesgos Consolidada de Procesos 2018 JAV.
</t>
    </r>
    <r>
      <rPr>
        <b/>
        <sz val="11"/>
        <color theme="1"/>
        <rFont val="Calibri"/>
        <family val="2"/>
        <scheme val="minor"/>
      </rPr>
      <t xml:space="preserve">2). </t>
    </r>
    <r>
      <rPr>
        <sz val="11"/>
        <color theme="1"/>
        <rFont val="Calibri"/>
        <family val="2"/>
        <scheme val="minor"/>
      </rPr>
      <t xml:space="preserve">Se organice la información relacionada en los cuadros de avance de la Matriz de Riesgos Consolidada de Procesos 2018 JAV, para cada una de las acciones Asociadas al Proceso de Adquisición de Bienes y Servicios de la Dirección de Primera de Infancia, ya que se observa que muchas de las evidencias relacionadas no se encuentran en las carpetas de evidencias. 
</t>
    </r>
  </si>
  <si>
    <r>
      <t>Dentro de las Acciones  Transversales a todos los procesos</t>
    </r>
    <r>
      <rPr>
        <b/>
        <sz val="11"/>
        <color theme="1"/>
        <rFont val="Calibri"/>
        <family val="2"/>
        <scheme val="minor"/>
      </rPr>
      <t xml:space="preserve"> (Dirección de Contratación)</t>
    </r>
    <r>
      <rPr>
        <sz val="11"/>
        <color theme="1"/>
        <rFont val="Calibri"/>
        <family val="2"/>
        <scheme val="minor"/>
      </rPr>
      <t xml:space="preserve"> respecto de: 
1.1. Realizar capacitaciones a dirigidas a los supervisores de las Direcciones Regionales y dependencias de la Sede de la Dirección General, respecto del ejercicio de supervisión.
1. Evidencia la Oficina de Control Interno del ICBF que la Dirección de Contratación ha venido cumpliendo con las acciones a las cuales se hizo responsable.
2. Adicional a ello NO SE EVIDENCIA  las memorias, relacionados en las evidencias registros a corte de marzo de la Implementación del Esquema de Supervisión, pese a que se observa la lista de asistencia.
Por lo anterior, recomendamos a la Dirección de Contratación, en procura de buscar la optimización en el cumplimiento de las acciones:
1. Se incorporen evidencias relacionadas con las acciones asociadas al control y no otras ajenas a dichas actividades.
2. En igual forma, que dentro de la carpeta mensual de evidencias se cree una subcarpeta por acción; a fin de que cada acción tenga su carpeta de evidencias y no se revuelvan las mismas, como efectivamente se encuentran en este momento las carpetas.
Dentro de las Acciones  Transversales a todos los procesos - Acciones Asociadas al Proceso de Adquisición de Bienes y Servicios de la</t>
    </r>
    <r>
      <rPr>
        <b/>
        <sz val="11"/>
        <color theme="1"/>
        <rFont val="Calibri"/>
        <family val="2"/>
        <scheme val="minor"/>
      </rPr>
      <t xml:space="preserve"> Dirección de Primera de Infancia,</t>
    </r>
    <r>
      <rPr>
        <sz val="11"/>
        <color theme="1"/>
        <rFont val="Calibri"/>
        <family val="2"/>
        <scheme val="minor"/>
      </rPr>
      <t xml:space="preserve"> están las de:
2.1.1. Programar las correspondientes sesiones de trabajo con los socios u operadores con los cuales se pretenda contratar, en los cuales se analicen aspectos relacionados con la propuesta técnica y presupuesto destinado para la financiación del proyecto. 
2.1.2. Celebrar dichas sesiones de conformidad al cronograma de contratación programado desde la DPI.
2.1.3. Evidenciar la celebración de las sesiones de trabajo y reportar los resultados obtenidos de las mismas.
2.2.1. Consolidar los resultados de la supervisión realizada por los grupos de la Sede Nacional, Regionales o Centros Zonales.
Evidencia la Oficina de Control Interno del ICBF que la  Dirección de Primera de Infancia, ha venido </t>
    </r>
    <r>
      <rPr>
        <b/>
        <sz val="11"/>
        <color theme="1"/>
        <rFont val="Calibri"/>
        <family val="2"/>
        <scheme val="minor"/>
      </rPr>
      <t>CUMPLIENDO</t>
    </r>
    <r>
      <rPr>
        <sz val="11"/>
        <color theme="1"/>
        <rFont val="Calibri"/>
        <family val="2"/>
        <scheme val="minor"/>
      </rPr>
      <t xml:space="preserve"> con las acciones a las cuales se hizo responsable.
</t>
    </r>
  </si>
  <si>
    <r>
      <t xml:space="preserve">Se verificaron las evidencias de la realización de las siguientes acciones: </t>
    </r>
    <r>
      <rPr>
        <b/>
        <sz val="11"/>
        <color theme="1"/>
        <rFont val="Calibri"/>
        <family val="2"/>
        <scheme val="minor"/>
      </rPr>
      <t xml:space="preserve">
PLAN DE TRATAMIENTO (CONTROLES A IMPLEMENTAR)</t>
    </r>
    <r>
      <rPr>
        <sz val="11"/>
        <color theme="1"/>
        <rFont val="Calibri"/>
        <family val="2"/>
        <scheme val="minor"/>
      </rPr>
      <t xml:space="preserve">
</t>
    </r>
    <r>
      <rPr>
        <b/>
        <sz val="11"/>
        <color theme="1"/>
        <rFont val="Calibri"/>
        <family val="2"/>
        <scheme val="minor"/>
      </rPr>
      <t xml:space="preserve">Acción 1: </t>
    </r>
    <r>
      <rPr>
        <sz val="11"/>
        <color theme="1"/>
        <rFont val="Calibri"/>
        <family val="2"/>
        <scheme val="minor"/>
      </rPr>
      <t xml:space="preserve">Se presenta informe de siniestros presentados para los meses de mayo a julio por parte del grupo de Almacén e Inventarios. En los informes se relacionan los reportes de 9 siniestros ocurridos en las regionales de Cundinamarca, Magdalena, Nariño, Caqueta, Huila, Antioquia, y SDG.
</t>
    </r>
    <r>
      <rPr>
        <b/>
        <sz val="11"/>
        <color theme="1"/>
        <rFont val="Calibri"/>
        <family val="2"/>
        <scheme val="minor"/>
      </rPr>
      <t xml:space="preserve">
Acción 2: </t>
    </r>
    <r>
      <rPr>
        <sz val="11"/>
        <color theme="1"/>
        <rFont val="Calibri"/>
        <family val="2"/>
        <scheme val="minor"/>
      </rPr>
      <t xml:space="preserve"> En el avance del mes de junio se presenta el documento denominado: "Evaluación responsabilidad en la custodia de bienes muebles - Resultado" donde se presenta el resultado de la ancuesta aplicada a 1.910 colaboradores, donde se realizan preguntas de conocimiento de la Guia de Gestión de Bienes. La conclusión del ejercicio fue que: </t>
    </r>
    <r>
      <rPr>
        <i/>
        <sz val="11"/>
        <color theme="1"/>
        <rFont val="Calibri"/>
        <family val="2"/>
        <scheme val="minor"/>
      </rPr>
      <t>"En promedio, el 84% de las respuestas a la evaluación realizada respondieron a las preguntas de manera correcta, obteniendo una puntuación media de 5/6, siendo este un indicador de impacto positivo en la recepción y lectura del memorando de bienes muebles.", dando cumplimiento a la acción planteada.</t>
    </r>
    <r>
      <rPr>
        <sz val="11"/>
        <color theme="1"/>
        <rFont val="Calibri"/>
        <family val="2"/>
        <scheme val="minor"/>
      </rPr>
      <t xml:space="preserve">
</t>
    </r>
    <r>
      <rPr>
        <b/>
        <sz val="11"/>
        <color theme="1"/>
        <rFont val="Calibri"/>
        <family val="2"/>
        <scheme val="minor"/>
      </rPr>
      <t xml:space="preserve">Acción 3: </t>
    </r>
    <r>
      <rPr>
        <sz val="11"/>
        <color theme="1"/>
        <rFont val="Calibri"/>
        <family val="2"/>
        <scheme val="minor"/>
      </rPr>
      <t>Se presenta evidencia de capacitaciones realizadas en las 33 regionales al personal de seguridad en temas como: Diligenciamiento de bitácoras, utilización de equipos, ingreso y salida de vehículos, entre otros.</t>
    </r>
    <r>
      <rPr>
        <b/>
        <sz val="11"/>
        <color theme="1"/>
        <rFont val="Calibri"/>
        <family val="2"/>
        <scheme val="minor"/>
      </rPr>
      <t xml:space="preserve"> </t>
    </r>
    <r>
      <rPr>
        <sz val="11"/>
        <color theme="1"/>
        <rFont val="Calibri"/>
        <family val="2"/>
        <scheme val="minor"/>
      </rPr>
      <t xml:space="preserve">
</t>
    </r>
    <r>
      <rPr>
        <b/>
        <sz val="11"/>
        <color theme="1"/>
        <rFont val="Calibri"/>
        <family val="2"/>
        <scheme val="minor"/>
      </rPr>
      <t xml:space="preserve">
Acción 4: </t>
    </r>
    <r>
      <rPr>
        <sz val="11"/>
        <color theme="1"/>
        <rFont val="Calibri"/>
        <family val="2"/>
        <scheme val="minor"/>
      </rPr>
      <t>El día 05/07/2018 se remitió a todos los Colaboradores a través de correo electrónico remitido por la Dirección de Gestión Humana el memorando No. S-2018-367170-0101 de fecha 27/06/2018 donde se informa la responsabilidad de los servidores públicos y colaboradores en la custodia de los bienes a su cargo, dando cumplimiento a la acción planteada.</t>
    </r>
  </si>
  <si>
    <r>
      <t xml:space="preserve">Dentro de las Acciones Asociadas al </t>
    </r>
    <r>
      <rPr>
        <b/>
        <sz val="11"/>
        <color theme="1"/>
        <rFont val="Calibri"/>
        <family val="2"/>
        <scheme val="minor"/>
      </rPr>
      <t xml:space="preserve">Proceso de Inspección Vigilancia Y Control de la Oficina de Aseguramiento de la Calidad, </t>
    </r>
    <r>
      <rPr>
        <sz val="11"/>
        <color theme="1"/>
        <rFont val="Calibri"/>
        <family val="2"/>
        <scheme val="minor"/>
      </rPr>
      <t xml:space="preserve">están las de:
</t>
    </r>
    <r>
      <rPr>
        <b/>
        <sz val="11"/>
        <color theme="1"/>
        <rFont val="Calibri"/>
        <family val="2"/>
        <scheme val="minor"/>
      </rPr>
      <t xml:space="preserve">1.1 </t>
    </r>
    <r>
      <rPr>
        <sz val="11"/>
        <color theme="1"/>
        <rFont val="Calibri"/>
        <family val="2"/>
        <scheme val="minor"/>
      </rPr>
      <t xml:space="preserve">Socializar los requisitos técnico - administrativos, legales y financieros a los equipos que participan a nivel regional en la aplicación del procedimiento de Licencias de Funcionamiento. 
</t>
    </r>
    <r>
      <rPr>
        <b/>
        <sz val="11"/>
        <color theme="1"/>
        <rFont val="Calibri"/>
        <family val="2"/>
        <scheme val="minor"/>
      </rPr>
      <t>1.3</t>
    </r>
    <r>
      <rPr>
        <sz val="11"/>
        <color theme="1"/>
        <rFont val="Calibri"/>
        <family val="2"/>
        <scheme val="minor"/>
      </rPr>
      <t xml:space="preserve"> Realizar la revisión de una muestra de los actos administrativos de las licencias de funcionamiento y personerías jurídicas en las regionales seleccionadas. 
</t>
    </r>
    <r>
      <rPr>
        <b/>
        <sz val="11"/>
        <color theme="1"/>
        <rFont val="Calibri"/>
        <family val="2"/>
        <scheme val="minor"/>
      </rPr>
      <t xml:space="preserve">1.4 </t>
    </r>
    <r>
      <rPr>
        <sz val="11"/>
        <color theme="1"/>
        <rFont val="Calibri"/>
        <family val="2"/>
        <scheme val="minor"/>
      </rPr>
      <t xml:space="preserve">Realizar seguimiento a los compromisos adquiridos en las revisiones de los actos administrativos. 
Evidencia la Oficina de Control Interno del ICBF que la la Oficina de Aseguramiento de la Calidad </t>
    </r>
    <r>
      <rPr>
        <b/>
        <sz val="11"/>
        <color theme="1"/>
        <rFont val="Calibri"/>
        <family val="2"/>
        <scheme val="minor"/>
      </rPr>
      <t>HA VENIDO CUMPLIENDO PARCIALMENTE</t>
    </r>
    <r>
      <rPr>
        <sz val="11"/>
        <color theme="1"/>
        <rFont val="Calibri"/>
        <family val="2"/>
        <scheme val="minor"/>
      </rPr>
      <t xml:space="preserve"> con las acciones a las cuales se hizo responsable; teniendo en cuenta que:
</t>
    </r>
    <r>
      <rPr>
        <b/>
        <sz val="11"/>
        <color theme="1"/>
        <rFont val="Calibri"/>
        <family val="2"/>
        <scheme val="minor"/>
      </rPr>
      <t xml:space="preserve">1. </t>
    </r>
    <r>
      <rPr>
        <sz val="11"/>
        <color theme="1"/>
        <rFont val="Calibri"/>
        <family val="2"/>
        <scheme val="minor"/>
      </rPr>
      <t xml:space="preserve">No se observa evidencia alguna para la actividad No. 1,4,  
</t>
    </r>
    <r>
      <rPr>
        <b/>
        <sz val="11"/>
        <color theme="1"/>
        <rFont val="Calibri"/>
        <family val="2"/>
        <scheme val="minor"/>
      </rPr>
      <t xml:space="preserve">2, </t>
    </r>
    <r>
      <rPr>
        <sz val="11"/>
        <color theme="1"/>
        <rFont val="Calibri"/>
        <family val="2"/>
        <scheme val="minor"/>
      </rPr>
      <t xml:space="preserve">Algunos meses de avance, no incorporan evidencias relacionadas con la acción.
</t>
    </r>
    <r>
      <rPr>
        <b/>
        <sz val="11"/>
        <color theme="1"/>
        <rFont val="Calibri"/>
        <family val="2"/>
        <scheme val="minor"/>
      </rPr>
      <t>3.</t>
    </r>
    <r>
      <rPr>
        <sz val="11"/>
        <color theme="1"/>
        <rFont val="Calibri"/>
        <family val="2"/>
        <scheme val="minor"/>
      </rPr>
      <t xml:space="preserve">Algunos archivos adjuntos a las carpetas mensuales que contienen las evidencias, no corresponden a la EVIDENCIA “ACTAS”, que formuló la Oficina de Aseguramiento a la Calidad. 
</t>
    </r>
    <r>
      <rPr>
        <b/>
        <sz val="11"/>
        <color theme="1"/>
        <rFont val="Calibri"/>
        <family val="2"/>
        <scheme val="minor"/>
      </rPr>
      <t xml:space="preserve">4. </t>
    </r>
    <r>
      <rPr>
        <sz val="11"/>
        <color theme="1"/>
        <rFont val="Calibri"/>
        <family val="2"/>
        <scheme val="minor"/>
      </rPr>
      <t>Se observa  que la acción No. 1.1. incorporó evidencias en el mes de mayo.</t>
    </r>
    <r>
      <rPr>
        <b/>
        <sz val="11"/>
        <color theme="1"/>
        <rFont val="Calibri"/>
        <family val="2"/>
        <scheme val="minor"/>
      </rPr>
      <t xml:space="preserve">
5. </t>
    </r>
    <r>
      <rPr>
        <sz val="11"/>
        <color theme="1"/>
        <rFont val="Calibri"/>
        <family val="2"/>
        <scheme val="minor"/>
      </rPr>
      <t xml:space="preserve">Se observa  que la acción No. 1.3. incorporó evidencias en los meses de junio y agosto. </t>
    </r>
    <r>
      <rPr>
        <b/>
        <sz val="11"/>
        <color theme="1"/>
        <rFont val="Calibri"/>
        <family val="2"/>
        <scheme val="minor"/>
      </rPr>
      <t xml:space="preserve">
</t>
    </r>
    <r>
      <rPr>
        <sz val="11"/>
        <color theme="1"/>
        <rFont val="Calibri"/>
        <family val="2"/>
        <scheme val="minor"/>
      </rPr>
      <t xml:space="preserve">
</t>
    </r>
  </si>
  <si>
    <t xml:space="preserve">Se verificaron las evidencias de la realización de las acciones descritas mensualmente: 
1. Generación de acciones correctivas en ISOLUCION por incumplimiento en los resultados de los indicadores, de acuerdo con los criterios establecidos en el procedimiento de Monitoreo y Evaluación. 
3. Publicación trimestral de los informes de monitoreo a la gestión institucional, a nivel nacional y regional (archivo base del tablero de control el cual contiene los resultados y los análisis de los indicadores de las áreas y las regionales). </t>
  </si>
  <si>
    <t xml:space="preserve">Se verificaron las evidencias de la realización de las acciones descritas mensualmente: 
1. Actividades de asistencia técnica y fortalecimiento a equipos de Defensorías de Familia
2. Acompañamientos a comités tecnicos consultivos en las Regionales
3.  Realización de visitas presenciales a las regionales para brindar asistencia técnica sobre los lineamientos de los servicios del SRPA y normatividad vigente
4. Realización de visitas a las regionales y operadores del SRPA a nivel nacional para verificar que se esta brindando una adecuada prestación de los servicios a los adolescentes y jóvenes del sistema a las regionales
5. Realización de  280 acompañamientos a las regionales a traves de los comites virtuales o presenciales,  fortaleciendo el cumplimiento del Lineamiento Técnico Administrativo. </t>
  </si>
  <si>
    <t>Se verificaron las evidencias de la realización de las acciones descritas mensualmente:
En las regionales donde se identificaron casos en los comités de adopciones se realizó devolucion de los expedientes de las familias para que las falencias fueran subsanadas por las defensorias correspondientes.</t>
  </si>
  <si>
    <t>Se verificaron las evidencias de la realización de las acciones descritas mensualmente:
1.Se continua con la revisión del índice de información clasificada y reservada, , en la que se finaliza su revisión y se continua con la gestión de consolidación con la DIT y la OAC para los instrumentos de Esquema de Publicación e Inventario de Activos de Información.
2.Realización del trámite de revisión y ajuste de la resolución mediante la cual se aprueba y adopta oficialmente el Modelo de Atención Presencial del ICBF, en articulación con la Oficina Asesora Jurídica, Dirección de Planeación y Secretaría General, quedando en la Secretaría la última solicitud de aprobación.
3. Plan de seguimiento a las denuncias por trabajo infantil de las 33 Regionales, articulando a través de correo electrónico con las Regionales las acciones de mejoras de la gestión como son actuaciones efectivas de las denuncias, debido diligenciamiento del formato de constatación, entre otras
4. Se remiten a las Regionales los memorandos trimestrales de seguimiento a las peticiones, donde se generan las alertas sobre la gestión de cada una de ellas y se sugieren acciones de mejora en el proceso
5. Se realiza  seguimiento a los indicadores acumulados de derechos de petición, quejas y reclamos y se envia la alerta a las regionales para su seguimiento</t>
  </si>
  <si>
    <r>
      <t>Se evidencia</t>
    </r>
    <r>
      <rPr>
        <b/>
        <sz val="11"/>
        <color theme="1"/>
        <rFont val="Calibri"/>
        <family val="2"/>
        <scheme val="minor"/>
      </rPr>
      <t xml:space="preserve"> PARA LA DIRECCIÓN DE CONTRATACIÓN:</t>
    </r>
    <r>
      <rPr>
        <sz val="11"/>
        <color theme="1"/>
        <rFont val="Calibri"/>
        <family val="2"/>
        <scheme val="minor"/>
      </rPr>
      <t xml:space="preserve">
</t>
    </r>
    <r>
      <rPr>
        <b/>
        <sz val="11"/>
        <color theme="1"/>
        <rFont val="Calibri"/>
        <family val="2"/>
        <scheme val="minor"/>
      </rPr>
      <t xml:space="preserve">1.1.  </t>
    </r>
    <r>
      <rPr>
        <b/>
        <u/>
        <sz val="11"/>
        <color theme="1"/>
        <rFont val="Calibri"/>
        <family val="2"/>
        <scheme val="minor"/>
      </rPr>
      <t>ACTAS DE LOS COMITÉS DE CONTRATACIÓN:</t>
    </r>
    <r>
      <rPr>
        <sz val="11"/>
        <color theme="1"/>
        <rFont val="Calibri"/>
        <family val="2"/>
        <scheme val="minor"/>
      </rPr>
      <t xml:space="preserve">
</t>
    </r>
    <r>
      <rPr>
        <b/>
        <sz val="11"/>
        <color theme="1"/>
        <rFont val="Calibri"/>
        <family val="2"/>
        <scheme val="minor"/>
      </rPr>
      <t xml:space="preserve">
Mayo: </t>
    </r>
    <r>
      <rPr>
        <sz val="11"/>
        <color theme="1"/>
        <rFont val="Calibri"/>
        <family val="2"/>
        <scheme val="minor"/>
      </rPr>
      <t xml:space="preserve">Acta 46 Virtual del 02 de mayo de 2018.  Version 3
                 Acta 47 Comite Virtual del 07 al 08 de mayo de 2018.  Version 3
                 Acta 48 del 08 al 09 de mayo de 2018.  Version 3
                 Acta 49 presencial  del 16 de mayo de 2018.  Version3 
                 Acta 53 virtual del 24 de mayo de 2018.  Version 3
                 Acta 54 virtual del 28 de mayo de 2018.  Version 3
                 Acta 55 virtual del 28 de mayo de 2018.  Version 3
Dentro del  Cuadro Comite de Contratación del mes de mayo se evidencia que la Dirección de Contratación adelantó los Comites Nos. 46,47, 48, 49, 50, 51, 52, 53, 54, 55 y 57 de 2018.
En ese orden de ideas no se evidencian las actas de Comité Nos. 50, 51, 52 y 57.
Se evidencia que las actas de Comite no se diligenciaron en el formato vigente publicado en el Modelo de Operación por Procesos del ICBF. 
</t>
    </r>
    <r>
      <rPr>
        <b/>
        <sz val="11"/>
        <color theme="1"/>
        <rFont val="Calibri"/>
        <family val="2"/>
        <scheme val="minor"/>
      </rPr>
      <t xml:space="preserve">
Junio:  </t>
    </r>
    <r>
      <rPr>
        <sz val="11"/>
        <color theme="1"/>
        <rFont val="Calibri"/>
        <family val="2"/>
        <scheme val="minor"/>
      </rPr>
      <t>Acta 59 Virtual del 07 de junio de 2018.  Version 4
Dentro del  Cuadro Comite de Contratación del mes de junio se evidencia que la Dirección de Contratación adelantó los Comites Nos. 56, 58, 59,60, 61, 62, y 63.
En ese orden de ideas no se evidencian las actas de Comité Nos. 56, 58, 60, 61, 62, y 63.</t>
    </r>
    <r>
      <rPr>
        <b/>
        <sz val="11"/>
        <color theme="1"/>
        <rFont val="Calibri"/>
        <family val="2"/>
        <scheme val="minor"/>
      </rPr>
      <t xml:space="preserve">
Julio:  </t>
    </r>
    <r>
      <rPr>
        <sz val="11"/>
        <color theme="1"/>
        <rFont val="Calibri"/>
        <family val="2"/>
        <scheme val="minor"/>
      </rPr>
      <t xml:space="preserve">Acta 65 Presencial  del 05 de junio de 2018.  Version 3
                 </t>
    </r>
    <r>
      <rPr>
        <sz val="11"/>
        <color rgb="FF0000FF"/>
        <rFont val="Calibri"/>
        <family val="2"/>
        <scheme val="minor"/>
      </rPr>
      <t xml:space="preserve">Acta 66 Presencial del 09 de junio de 2018.  </t>
    </r>
    <r>
      <rPr>
        <sz val="11"/>
        <rFont val="Calibri"/>
        <family val="2"/>
        <scheme val="minor"/>
      </rPr>
      <t>Version 3</t>
    </r>
    <r>
      <rPr>
        <sz val="11"/>
        <color rgb="FF0000FF"/>
        <rFont val="Calibri"/>
        <family val="2"/>
        <scheme val="minor"/>
      </rPr>
      <t xml:space="preserve">
                 Acta 67 Virtual del 05 de julio de 2018.  </t>
    </r>
    <r>
      <rPr>
        <sz val="11"/>
        <rFont val="Calibri"/>
        <family val="2"/>
        <scheme val="minor"/>
      </rPr>
      <t>Version 4</t>
    </r>
    <r>
      <rPr>
        <sz val="11"/>
        <color theme="1"/>
        <rFont val="Calibri"/>
        <family val="2"/>
        <scheme val="minor"/>
      </rPr>
      <t xml:space="preserve">
                 Acta 68 Virtual del 10 de julio de 2018.  Version 4
                 </t>
    </r>
    <r>
      <rPr>
        <sz val="11"/>
        <color rgb="FF0000FF"/>
        <rFont val="Calibri"/>
        <family val="2"/>
        <scheme val="minor"/>
      </rPr>
      <t xml:space="preserve">Acta 69 Presencial del 16 de julio de 2018.  </t>
    </r>
    <r>
      <rPr>
        <sz val="11"/>
        <rFont val="Calibri"/>
        <family val="2"/>
        <scheme val="minor"/>
      </rPr>
      <t>Version 3</t>
    </r>
    <r>
      <rPr>
        <sz val="11"/>
        <color rgb="FF0000FF"/>
        <rFont val="Calibri"/>
        <family val="2"/>
        <scheme val="minor"/>
      </rPr>
      <t xml:space="preserve">
                 Acta 70 Virtual del 12 de julio de 2018.  </t>
    </r>
    <r>
      <rPr>
        <sz val="11"/>
        <rFont val="Calibri"/>
        <family val="2"/>
        <scheme val="minor"/>
      </rPr>
      <t>Version 4</t>
    </r>
    <r>
      <rPr>
        <sz val="11"/>
        <color theme="1"/>
        <rFont val="Calibri"/>
        <family val="2"/>
        <scheme val="minor"/>
      </rPr>
      <t xml:space="preserve">
               </t>
    </r>
    <r>
      <rPr>
        <sz val="11"/>
        <color rgb="FF0000FF"/>
        <rFont val="Calibri"/>
        <family val="2"/>
        <scheme val="minor"/>
      </rPr>
      <t xml:space="preserve">   Acta 71  Virtual del 13 de julio de 2018.  </t>
    </r>
    <r>
      <rPr>
        <sz val="11"/>
        <rFont val="Calibri"/>
        <family val="2"/>
        <scheme val="minor"/>
      </rPr>
      <t>Version 4</t>
    </r>
    <r>
      <rPr>
        <sz val="11"/>
        <color theme="1"/>
        <rFont val="Calibri"/>
        <family val="2"/>
        <scheme val="minor"/>
      </rPr>
      <t xml:space="preserve">
                  Acta 73 Presencial del 19 de julio de 2018.  Version 3
                  Acta 74 Presencial del 23 de julio de 2018.  Version 3
               </t>
    </r>
    <r>
      <rPr>
        <sz val="11"/>
        <color rgb="FF0000FF"/>
        <rFont val="Calibri"/>
        <family val="2"/>
        <scheme val="minor"/>
      </rPr>
      <t xml:space="preserve">   Acta 75 Virtual del 19 de julio de 2018.  </t>
    </r>
    <r>
      <rPr>
        <sz val="11"/>
        <rFont val="Calibri"/>
        <family val="2"/>
        <scheme val="minor"/>
      </rPr>
      <t>Version 4</t>
    </r>
    <r>
      <rPr>
        <sz val="11"/>
        <color theme="1"/>
        <rFont val="Calibri"/>
        <family val="2"/>
        <scheme val="minor"/>
      </rPr>
      <t xml:space="preserve">
                  Acta 76 Virtual del 23 de julio de 2018.  Version 4
                  Acta 78 Virtual del 24 y 25 de julio de 2018.  Version 4
             </t>
    </r>
    <r>
      <rPr>
        <sz val="11"/>
        <color rgb="FF0000FF"/>
        <rFont val="Calibri"/>
        <family val="2"/>
        <scheme val="minor"/>
      </rPr>
      <t xml:space="preserve">     Acta 79 Presencial del 30 de julio de 2018.  </t>
    </r>
    <r>
      <rPr>
        <sz val="11"/>
        <rFont val="Calibri"/>
        <family val="2"/>
        <scheme val="minor"/>
      </rPr>
      <t>Version 3</t>
    </r>
    <r>
      <rPr>
        <sz val="11"/>
        <color rgb="FF0000FF"/>
        <rFont val="Calibri"/>
        <family val="2"/>
        <scheme val="minor"/>
      </rPr>
      <t xml:space="preserve">
                  Acta 80 Virtual del 27 de julio de 2018. </t>
    </r>
    <r>
      <rPr>
        <sz val="11"/>
        <rFont val="Calibri"/>
        <family val="2"/>
        <scheme val="minor"/>
      </rPr>
      <t xml:space="preserve"> Version 4</t>
    </r>
    <r>
      <rPr>
        <sz val="11"/>
        <color theme="1"/>
        <rFont val="Calibri"/>
        <family val="2"/>
        <scheme val="minor"/>
      </rPr>
      <t xml:space="preserve">
      </t>
    </r>
    <r>
      <rPr>
        <sz val="11"/>
        <color rgb="FF0000FF"/>
        <rFont val="Calibri"/>
        <family val="2"/>
        <scheme val="minor"/>
      </rPr>
      <t xml:space="preserve">             Acta 81 Virtual del 27 de julio de 2018.  </t>
    </r>
    <r>
      <rPr>
        <sz val="11"/>
        <rFont val="Calibri"/>
        <family val="2"/>
        <scheme val="minor"/>
      </rPr>
      <t>Version 4</t>
    </r>
    <r>
      <rPr>
        <sz val="11"/>
        <color theme="1"/>
        <rFont val="Calibri"/>
        <family val="2"/>
        <scheme val="minor"/>
      </rPr>
      <t xml:space="preserve">
            </t>
    </r>
    <r>
      <rPr>
        <sz val="11"/>
        <color rgb="FF0000FF"/>
        <rFont val="Calibri"/>
        <family val="2"/>
        <scheme val="minor"/>
      </rPr>
      <t xml:space="preserve">       Acta 82 Virtual del 27  al 30 de julio de 2018.  </t>
    </r>
    <r>
      <rPr>
        <sz val="11"/>
        <rFont val="Calibri"/>
        <family val="2"/>
        <scheme val="minor"/>
      </rPr>
      <t>Version 4</t>
    </r>
    <r>
      <rPr>
        <sz val="11"/>
        <color theme="1"/>
        <rFont val="Calibri"/>
        <family val="2"/>
        <scheme val="minor"/>
      </rPr>
      <t xml:space="preserve">
                   Acta 84 Virtual del 31 de julio de 2018.  Version 4
                 Acta 85 Presencial del 31 de julio de 2018.  Version 3
Dentro del Cuadro Comite de Contratación del mes de julio se evidencia que la Dirección de Contratación adelantó los Comites Nos. 64,65, 66, 67, 68, 69, 70, 71, 72, 73, 74, 75, 76, 77, 78, 79, 80, 81, 82, 83, 84 y 85.
En ese orden de ideas, no se evidencian las actas de Comité Nos.  72, 77 y 83.
Se evidencia que las actas de Comite no se diligenciaron en el formato vigente publicado en el Modelo de Operación por Procesos del ICBF. 
En igual forma, no se evidencia cronologia en el número de identificación de las  actas de concilación respecto de la fecha de emision de la  misma.
</t>
    </r>
    <r>
      <rPr>
        <b/>
        <sz val="11"/>
        <color theme="1"/>
        <rFont val="Calibri"/>
        <family val="2"/>
        <scheme val="minor"/>
      </rPr>
      <t xml:space="preserve">Agosto:  </t>
    </r>
    <r>
      <rPr>
        <sz val="11"/>
        <color theme="1"/>
        <rFont val="Calibri"/>
        <family val="2"/>
        <scheme val="minor"/>
      </rPr>
      <t xml:space="preserve">Acta 86 Virtual del 01 de agosto de 2018.  Versión 4
                        Acta 87 Presencial del 06 de agosto de 2018.   Versión 3
                        Acta 88 Presencial del 13 de agosto de 2018.   Versión 3
                        Acta 89 Virtual del 13 de agosto de 2018.   Versión 4
                        Acta 91 Virtual del 15 y 16 de agosto de 2018.   Versión 4
                        Acta 92 Virtual del 27 de agosto de 2018.   Versión 4
                        Acta 93 Virtual del 28 de agosto de 2018.   Versión 4
                        Acta 94 Virtual del 29 y 30 de agosto de 2018.   Versión 4
Dentro del Cuadro Comite de Contratación del mes de junio se evidencia que la Dirección de Contratación adelantó los Comites Nos. 86, 87, 88, 89, </t>
    </r>
    <r>
      <rPr>
        <sz val="11"/>
        <rFont val="Calibri"/>
        <family val="2"/>
        <scheme val="minor"/>
      </rPr>
      <t>90</t>
    </r>
    <r>
      <rPr>
        <sz val="11"/>
        <color theme="1"/>
        <rFont val="Calibri"/>
        <family val="2"/>
        <scheme val="minor"/>
      </rPr>
      <t xml:space="preserve">, 91, 92, 93 y 94
En ese orden de ideas, no se evidencian las actas de Comité Nos. 90.
Se evidencia que las actas de Comité No. 87 y 88 no se diligenciaron en el formato vigente publicado en el Modelo de Operación por Procesos del ICBF. 
</t>
    </r>
    <r>
      <rPr>
        <b/>
        <sz val="11"/>
        <color theme="1"/>
        <rFont val="Calibri"/>
        <family val="2"/>
        <scheme val="minor"/>
      </rPr>
      <t xml:space="preserve">1.2. </t>
    </r>
    <r>
      <rPr>
        <sz val="11"/>
        <color theme="1"/>
        <rFont val="Calibri"/>
        <family val="2"/>
        <scheme val="minor"/>
      </rPr>
      <t xml:space="preserve"> </t>
    </r>
    <r>
      <rPr>
        <b/>
        <u/>
        <sz val="11"/>
        <color theme="1"/>
        <rFont val="Calibri"/>
        <family val="2"/>
        <scheme val="minor"/>
      </rPr>
      <t xml:space="preserve">LINEAMIENTOS DE CONTRATACIÓN Y </t>
    </r>
    <r>
      <rPr>
        <b/>
        <sz val="11"/>
        <color theme="1"/>
        <rFont val="Calibri"/>
        <family val="2"/>
        <scheme val="minor"/>
      </rPr>
      <t xml:space="preserve">1.3. </t>
    </r>
    <r>
      <rPr>
        <b/>
        <u/>
        <sz val="11"/>
        <color theme="1"/>
        <rFont val="Calibri"/>
        <family val="2"/>
        <scheme val="minor"/>
      </rPr>
      <t>LINEAMIENTOS DE CONTRATACIÓN SOCIALIZADOS A LAS REGIONALES PARA SU APLICACIÓN.:</t>
    </r>
    <r>
      <rPr>
        <sz val="11"/>
        <color theme="1"/>
        <rFont val="Calibri"/>
        <family val="2"/>
        <scheme val="minor"/>
      </rPr>
      <t xml:space="preserve">
</t>
    </r>
    <r>
      <rPr>
        <b/>
        <sz val="11"/>
        <color theme="1"/>
        <rFont val="Calibri"/>
        <family val="2"/>
        <scheme val="minor"/>
      </rPr>
      <t xml:space="preserve">MAYO: </t>
    </r>
    <r>
      <rPr>
        <sz val="11"/>
        <color theme="1"/>
        <rFont val="Calibri"/>
        <family val="2"/>
        <scheme val="minor"/>
      </rPr>
      <t xml:space="preserve">
</t>
    </r>
    <r>
      <rPr>
        <b/>
        <sz val="11"/>
        <color theme="1"/>
        <rFont val="Calibri"/>
        <family val="2"/>
        <scheme val="minor"/>
      </rPr>
      <t>a).</t>
    </r>
    <r>
      <rPr>
        <sz val="11"/>
        <color theme="1"/>
        <rFont val="Calibri"/>
        <family val="2"/>
        <scheme val="minor"/>
      </rPr>
      <t xml:space="preserve"> Se evidencia memorando con radicado Nro. 1-2018-044245-0101 del 2018-05-02, por medio del cual la Dirección de Contratación comunica a Subdirectora General, Secretaria General, Directores, Subdirectores y Jefes de Oficina de la Sede Nacional y Regional del ICBF de la aplicación acuerdos marco en contrataciones que no superan el 10% de la menor cuantía de la entidad.  </t>
    </r>
    <r>
      <rPr>
        <u/>
        <sz val="11"/>
        <color theme="1"/>
        <rFont val="Calibri"/>
        <family val="2"/>
        <scheme val="minor"/>
      </rPr>
      <t>(SE SOCIALIZÓ MEDIANTE CORREO ELECTRÓNICO DE FECHA 02/05/2018 05:41 p.m.).</t>
    </r>
    <r>
      <rPr>
        <sz val="11"/>
        <color theme="1"/>
        <rFont val="Calibri"/>
        <family val="2"/>
        <scheme val="minor"/>
      </rPr>
      <t xml:space="preserve">
</t>
    </r>
    <r>
      <rPr>
        <b/>
        <sz val="11"/>
        <color theme="1"/>
        <rFont val="Calibri"/>
        <family val="2"/>
        <scheme val="minor"/>
      </rPr>
      <t>b).</t>
    </r>
    <r>
      <rPr>
        <sz val="11"/>
        <color theme="1"/>
        <rFont val="Calibri"/>
        <family val="2"/>
        <scheme val="minor"/>
      </rPr>
      <t xml:space="preserve"> Se evidencia memorando con radicado Nro. 1-2018-0281082-0101 del 2018-05-18, por medio del cual la Dirección de Contratación recomienda a los Directores, Subdirectores de la Sede de la Dirección General, Directores Regionales, Coordinadores Jurídicos de las Direcciones Regionales y Supervisores de Contratos del ICBF,  el  manejo de posibles incumplimientos e incumplimientos por parte de los contratistas del ICBF relacionados con los aportes al sistema de salud y pensiones.  </t>
    </r>
    <r>
      <rPr>
        <u/>
        <sz val="11"/>
        <color theme="1"/>
        <rFont val="Calibri"/>
        <family val="2"/>
        <scheme val="minor"/>
      </rPr>
      <t>(SE SOCIALIZÓ MEDIANTE CORREO ELECTRÓNICO DE FECHA  18/05/2018 04:43 p.m..)</t>
    </r>
    <r>
      <rPr>
        <sz val="11"/>
        <color theme="1"/>
        <rFont val="Calibri"/>
        <family val="2"/>
        <scheme val="minor"/>
      </rPr>
      <t xml:space="preserve">
</t>
    </r>
    <r>
      <rPr>
        <b/>
        <sz val="11"/>
        <color theme="1"/>
        <rFont val="Calibri"/>
        <family val="2"/>
        <scheme val="minor"/>
      </rPr>
      <t xml:space="preserve">JUNIO: </t>
    </r>
    <r>
      <rPr>
        <sz val="11"/>
        <color theme="1"/>
        <rFont val="Calibri"/>
        <family val="2"/>
        <scheme val="minor"/>
      </rPr>
      <t xml:space="preserve">No se evidencian lineamientos en este mes.
</t>
    </r>
    <r>
      <rPr>
        <b/>
        <sz val="11"/>
        <color theme="1"/>
        <rFont val="Calibri"/>
        <family val="2"/>
        <scheme val="minor"/>
      </rPr>
      <t xml:space="preserve">JULIO:
a). </t>
    </r>
    <r>
      <rPr>
        <sz val="11"/>
        <color theme="1"/>
        <rFont val="Calibri"/>
        <family val="2"/>
        <scheme val="minor"/>
      </rPr>
      <t>Se evidencia memorando con radicado Nro. 1-2018-387571-0101 del 2018-07-09, por medio del cual la Dirección de Contratación comunica a los Directores Regionales  y Coordinadores Jurídicos del  ICBF de la Incorporación clausula convocatoria veedurías ciudadanas.  (</t>
    </r>
    <r>
      <rPr>
        <u/>
        <sz val="11"/>
        <color theme="1"/>
        <rFont val="Calibri"/>
        <family val="2"/>
        <scheme val="minor"/>
      </rPr>
      <t>SE SOCIALIZÓ MEDIANTE CORREO ELECTRÓNICO DE FECHA  09/07/2018 11:11 a.m.)</t>
    </r>
    <r>
      <rPr>
        <sz val="11"/>
        <color theme="1"/>
        <rFont val="Calibri"/>
        <family val="2"/>
        <scheme val="minor"/>
      </rPr>
      <t xml:space="preserve">
</t>
    </r>
    <r>
      <rPr>
        <b/>
        <sz val="11"/>
        <color theme="1"/>
        <rFont val="Calibri"/>
        <family val="2"/>
        <scheme val="minor"/>
      </rPr>
      <t>b).</t>
    </r>
    <r>
      <rPr>
        <sz val="11"/>
        <color theme="1"/>
        <rFont val="Calibri"/>
        <family val="2"/>
        <scheme val="minor"/>
      </rPr>
      <t xml:space="preserve">  Se evidencia memorando con radicado Nro. 1-2018-378663-0101 del 2018-07-04, por medio del cual la Dirección de Contratación recomienda a los Directores Regionales  y Coordinadores Jurídicos del  ICBF, las actividades de supervisión para el seguimiento al cumplimiento de obligaciones laborales a cargo del contratista.  </t>
    </r>
    <r>
      <rPr>
        <u/>
        <sz val="11"/>
        <color theme="1"/>
        <rFont val="Calibri"/>
        <family val="2"/>
        <scheme val="minor"/>
      </rPr>
      <t xml:space="preserve"> (SE SOCIALIZÓ MEDIANTE CORREO ELECTRÓNICO DE FECHA  04/07/2018 03:18 p.m.)</t>
    </r>
    <r>
      <rPr>
        <sz val="11"/>
        <color theme="1"/>
        <rFont val="Calibri"/>
        <family val="2"/>
        <scheme val="minor"/>
      </rPr>
      <t xml:space="preserve">
</t>
    </r>
    <r>
      <rPr>
        <b/>
        <sz val="11"/>
        <color theme="1"/>
        <rFont val="Calibri"/>
        <family val="2"/>
        <scheme val="minor"/>
      </rPr>
      <t xml:space="preserve">AGOSTO: </t>
    </r>
    <r>
      <rPr>
        <sz val="11"/>
        <color theme="1"/>
        <rFont val="Calibri"/>
        <family val="2"/>
        <scheme val="minor"/>
      </rPr>
      <t xml:space="preserve">No se evidencian lineamientos en este mes.
Se evidencian </t>
    </r>
    <r>
      <rPr>
        <b/>
        <sz val="11"/>
        <color theme="1"/>
        <rFont val="Calibri"/>
        <family val="2"/>
        <scheme val="minor"/>
      </rPr>
      <t>PARA LA SUBDIRECCIÓN TÉCNICA DE PRIMERA INFANCIA:</t>
    </r>
    <r>
      <rPr>
        <sz val="11"/>
        <color theme="1"/>
        <rFont val="Calibri"/>
        <family val="2"/>
        <scheme val="minor"/>
      </rPr>
      <t xml:space="preserve">
</t>
    </r>
    <r>
      <rPr>
        <b/>
        <sz val="11"/>
        <color theme="1"/>
        <rFont val="Calibri"/>
        <family val="2"/>
        <scheme val="minor"/>
      </rPr>
      <t>2.1.1.</t>
    </r>
    <r>
      <rPr>
        <b/>
        <u/>
        <sz val="11"/>
        <color theme="1"/>
        <rFont val="Calibri"/>
        <family val="2"/>
        <scheme val="minor"/>
      </rPr>
      <t xml:space="preserve"> PROGRAMACIÓN DE LAS SESIONES DE TRABAJO CON LOS SOCIOS U OPERADORES</t>
    </r>
    <r>
      <rPr>
        <b/>
        <sz val="11"/>
        <color theme="1"/>
        <rFont val="Calibri"/>
        <family val="2"/>
        <scheme val="minor"/>
      </rPr>
      <t xml:space="preserve">: </t>
    </r>
    <r>
      <rPr>
        <sz val="11"/>
        <color theme="1"/>
        <rFont val="Calibri"/>
        <family val="2"/>
        <scheme val="minor"/>
      </rPr>
      <t xml:space="preserve">No se evidencia documento alguno para esta actividad.
</t>
    </r>
    <r>
      <rPr>
        <b/>
        <sz val="11"/>
        <color theme="1"/>
        <rFont val="Calibri"/>
        <family val="2"/>
        <scheme val="minor"/>
      </rPr>
      <t xml:space="preserve">2.1.2. Y 2.1.3. </t>
    </r>
    <r>
      <rPr>
        <b/>
        <u/>
        <sz val="11"/>
        <color theme="1"/>
        <rFont val="Calibri"/>
        <family val="2"/>
        <scheme val="minor"/>
      </rPr>
      <t>LISTAS DE ASISTENCIA Y ACTAS DE LAS MESAS DE TRABAJO DE VALIDACIÓN DE LOS OPERADORES A CONTRATAR HABILITADOS EN EL BNO:</t>
    </r>
    <r>
      <rPr>
        <sz val="11"/>
        <color theme="1"/>
        <rFont val="Calibri"/>
        <family val="2"/>
        <scheme val="minor"/>
      </rPr>
      <t xml:space="preserve"> No se evidencia documento alguno para esta actividad.</t>
    </r>
    <r>
      <rPr>
        <b/>
        <sz val="11"/>
        <color theme="1"/>
        <rFont val="Calibri"/>
        <family val="2"/>
        <scheme val="minor"/>
      </rPr>
      <t xml:space="preserve">
2.1.2. Y 2.1.3. </t>
    </r>
    <r>
      <rPr>
        <b/>
        <u/>
        <sz val="11"/>
        <color theme="1"/>
        <rFont val="Calibri"/>
        <family val="2"/>
        <scheme val="minor"/>
      </rPr>
      <t>REPORTE DE COMISIÓN DE PERSONAL DE LA DPI QUE APOYA AL PROCESO DE CONTRATACIÓN:</t>
    </r>
    <r>
      <rPr>
        <sz val="11"/>
        <color theme="1"/>
        <rFont val="Calibri"/>
        <family val="2"/>
        <scheme val="minor"/>
      </rPr>
      <t xml:space="preserve">  No se evidencia documento alguno para esta actividad.</t>
    </r>
    <r>
      <rPr>
        <b/>
        <sz val="11"/>
        <color theme="1"/>
        <rFont val="Calibri"/>
        <family val="2"/>
        <scheme val="minor"/>
      </rPr>
      <t xml:space="preserve">
2.2.1. </t>
    </r>
    <r>
      <rPr>
        <b/>
        <u/>
        <sz val="11"/>
        <color theme="1"/>
        <rFont val="Calibri"/>
        <family val="2"/>
        <scheme val="minor"/>
      </rPr>
      <t>INFORMES CONSOLIDADOS DE SUPERVISIÓN:</t>
    </r>
    <r>
      <rPr>
        <sz val="11"/>
        <color theme="1"/>
        <rFont val="Calibri"/>
        <family val="2"/>
        <scheme val="minor"/>
      </rPr>
      <t xml:space="preserve"> En las carpetas de Mayo, Junio, Julio y agosto se evidencian los Informes de Resultados Acumulados Con corte a abril mayo, junio y julio de 2018, </t>
    </r>
    <r>
      <rPr>
        <b/>
        <sz val="11"/>
        <color theme="1"/>
        <rFont val="Calibri"/>
        <family val="2"/>
        <scheme val="minor"/>
      </rPr>
      <t xml:space="preserve">
2.2.2. </t>
    </r>
    <r>
      <rPr>
        <b/>
        <u/>
        <sz val="11"/>
        <color theme="1"/>
        <rFont val="Calibri"/>
        <family val="2"/>
        <scheme val="minor"/>
      </rPr>
      <t>ACTA:</t>
    </r>
    <r>
      <rPr>
        <sz val="11"/>
        <color theme="1"/>
        <rFont val="Calibri"/>
        <family val="2"/>
        <scheme val="minor"/>
      </rPr>
      <t xml:space="preserve"> No se evidencia documento alguno para esta actividad. 
     </t>
    </r>
    <r>
      <rPr>
        <b/>
        <sz val="11"/>
        <color rgb="FFFF0000"/>
        <rFont val="Calibri"/>
        <family val="2"/>
        <scheme val="minor"/>
      </rPr>
      <t xml:space="preserve">                                                     </t>
    </r>
  </si>
  <si>
    <r>
      <t xml:space="preserve">Se evidencia </t>
    </r>
    <r>
      <rPr>
        <b/>
        <sz val="11"/>
        <color theme="1"/>
        <rFont val="Calibri"/>
        <family val="2"/>
        <scheme val="minor"/>
      </rPr>
      <t>PARA LA DIRECCIÓN  DE CONTRATACIÓN:</t>
    </r>
    <r>
      <rPr>
        <sz val="11"/>
        <color theme="1"/>
        <rFont val="Calibri"/>
        <family val="2"/>
        <scheme val="minor"/>
      </rPr>
      <t xml:space="preserve">
</t>
    </r>
    <r>
      <rPr>
        <b/>
        <sz val="11"/>
        <color theme="1"/>
        <rFont val="Calibri"/>
        <family val="2"/>
        <scheme val="minor"/>
      </rPr>
      <t xml:space="preserve">
1.1. </t>
    </r>
    <r>
      <rPr>
        <b/>
        <u/>
        <sz val="11"/>
        <color theme="1"/>
        <rFont val="Calibri"/>
        <family val="2"/>
        <scheme val="minor"/>
      </rPr>
      <t>MEMORIAS Y LISTAS DE ASISTEN|CIA A  CAPACITACIONES Y SOCIALIZACIONES EN LO QUE RESPECTA A LA ETAPA DE SUPERVISIÓN DE CONTRATOS:</t>
    </r>
    <r>
      <rPr>
        <sz val="11"/>
        <color theme="1"/>
        <rFont val="Calibri"/>
        <family val="2"/>
        <scheme val="minor"/>
      </rPr>
      <t xml:space="preserve"> 
- Se evidencia presentación en Power Point de MODALIDADES DE SELECCIÓN de la Contratación pública,  de fecha lun 07/05/2018 08:49 a.m., sin lista de asistencia. 
- Se evidencia lista de asistencia de la Implementación del Esquema de Supervisión, pero no se evidencia las memorias de dicha capacitación. 
Se evidencian </t>
    </r>
    <r>
      <rPr>
        <b/>
        <sz val="11"/>
        <color theme="1"/>
        <rFont val="Calibri"/>
        <family val="2"/>
        <scheme val="minor"/>
      </rPr>
      <t xml:space="preserve">PARA LA DIRECCIÓN DE PRIMERA INFANCIA:
2.1. </t>
    </r>
    <r>
      <rPr>
        <b/>
        <u/>
        <sz val="11"/>
        <color theme="1"/>
        <rFont val="Calibri"/>
        <family val="2"/>
        <scheme val="minor"/>
      </rPr>
      <t>MATRIZ DE SEGUIMIENTO DE CONTRATOS Y/O CONVENIOS EN LIQUIDACIÓN ACTUALIZADA,</t>
    </r>
    <r>
      <rPr>
        <sz val="11"/>
        <color theme="1"/>
        <rFont val="Calibri"/>
        <family val="2"/>
        <scheme val="minor"/>
      </rPr>
      <t xml:space="preserve"> la cual debe debe contener : 
</t>
    </r>
    <r>
      <rPr>
        <b/>
        <sz val="11"/>
        <color theme="1"/>
        <rFont val="Calibri"/>
        <family val="2"/>
        <scheme val="minor"/>
      </rPr>
      <t>2.1.</t>
    </r>
    <r>
      <rPr>
        <sz val="11"/>
        <color theme="1"/>
        <rFont val="Calibri"/>
        <family val="2"/>
        <scheme val="minor"/>
      </rPr>
      <t xml:space="preserve"> Actualizar la Matriz de seguimiento de los contratos y/o convenios que se encuentran en liquidación.
</t>
    </r>
    <r>
      <rPr>
        <b/>
        <sz val="11"/>
        <color theme="1"/>
        <rFont val="Calibri"/>
        <family val="2"/>
        <scheme val="minor"/>
      </rPr>
      <t>2.2.</t>
    </r>
    <r>
      <rPr>
        <sz val="11"/>
        <color theme="1"/>
        <rFont val="Calibri"/>
        <family val="2"/>
        <scheme val="minor"/>
      </rPr>
      <t xml:space="preserve"> Identificar el estado y tiempo para desarrollar la liquidación de los convenios.
</t>
    </r>
    <r>
      <rPr>
        <b/>
        <sz val="11"/>
        <color theme="1"/>
        <rFont val="Calibri"/>
        <family val="2"/>
        <scheme val="minor"/>
      </rPr>
      <t xml:space="preserve">2.3. </t>
    </r>
    <r>
      <rPr>
        <sz val="11"/>
        <color theme="1"/>
        <rFont val="Calibri"/>
        <family val="2"/>
        <scheme val="minor"/>
      </rPr>
      <t xml:space="preserve">Dar prioridad en el seguimiento a los Contratos/Convenios que son de años anteriores y que cuenten con fechas próximas para la pérdida de competencia de liquidación del mismo.
</t>
    </r>
    <r>
      <rPr>
        <b/>
        <sz val="11"/>
        <color theme="1"/>
        <rFont val="Calibri"/>
        <family val="2"/>
        <scheme val="minor"/>
      </rPr>
      <t>2.4.</t>
    </r>
    <r>
      <rPr>
        <sz val="11"/>
        <color theme="1"/>
        <rFont val="Calibri"/>
        <family val="2"/>
        <scheme val="minor"/>
      </rPr>
      <t xml:space="preserve"> Realizar seguimiento a los contratos y/o convenios que se encuentran en liquidación.
- Se evidencia Matriz de Seguimiento del mes de (Enero-Febrero-Marzo-abril -mayo - junio) </t>
    </r>
  </si>
  <si>
    <r>
      <rPr>
        <sz val="11"/>
        <rFont val="Calibri"/>
        <family val="2"/>
        <scheme val="minor"/>
      </rPr>
      <t>Se evid</t>
    </r>
    <r>
      <rPr>
        <sz val="11"/>
        <color theme="1"/>
        <rFont val="Calibri"/>
        <family val="2"/>
        <scheme val="minor"/>
      </rPr>
      <t xml:space="preserve">encia </t>
    </r>
    <r>
      <rPr>
        <b/>
        <u/>
        <sz val="11"/>
        <color theme="1"/>
        <rFont val="Calibri"/>
        <family val="2"/>
        <scheme val="minor"/>
      </rPr>
      <t>PARA LA OFICINA DE ASEGURAMIENTO DE LA CALIDAD:</t>
    </r>
    <r>
      <rPr>
        <sz val="11"/>
        <color theme="1"/>
        <rFont val="Calibri"/>
        <family val="2"/>
        <scheme val="minor"/>
      </rPr>
      <t xml:space="preserve">
</t>
    </r>
    <r>
      <rPr>
        <b/>
        <sz val="11"/>
        <color theme="1"/>
        <rFont val="Calibri"/>
        <family val="2"/>
        <scheme val="minor"/>
      </rPr>
      <t xml:space="preserve">
1.1  </t>
    </r>
    <r>
      <rPr>
        <sz val="11"/>
        <color theme="1"/>
        <rFont val="Calibri"/>
        <family val="2"/>
        <scheme val="minor"/>
      </rPr>
      <t>SOCIALIZAR LOS REQUISITOS TÉCNICO - ADMINISTRATIVOS, LEGALES Y FINANCIEROS A LOS EQUIPOS QUE PARTICIPAN A NIVEL REGIONAL EN LA APLICACIÓN DEL PROCEDIMIENTO DE LICENCIAS DE FUNCIONAMIENTO -</t>
    </r>
    <r>
      <rPr>
        <b/>
        <sz val="11"/>
        <color theme="1"/>
        <rFont val="Calibri"/>
        <family val="2"/>
        <scheme val="minor"/>
      </rPr>
      <t xml:space="preserve"> </t>
    </r>
    <r>
      <rPr>
        <b/>
        <u/>
        <sz val="11"/>
        <color theme="1"/>
        <rFont val="Calibri"/>
        <family val="2"/>
        <scheme val="minor"/>
      </rPr>
      <t xml:space="preserve">EVIDENCIAS ACTAS: </t>
    </r>
    <r>
      <rPr>
        <b/>
        <sz val="11"/>
        <color theme="1"/>
        <rFont val="Calibri"/>
        <family val="2"/>
        <scheme val="minor"/>
      </rPr>
      <t xml:space="preserve">
</t>
    </r>
    <r>
      <rPr>
        <sz val="11"/>
        <color theme="1"/>
        <rFont val="Calibri"/>
        <family val="2"/>
        <scheme val="minor"/>
      </rPr>
      <t xml:space="preserve">En la carpeta del mes de </t>
    </r>
    <r>
      <rPr>
        <b/>
        <sz val="11"/>
        <color theme="1"/>
        <rFont val="Calibri"/>
        <family val="2"/>
        <scheme val="minor"/>
      </rPr>
      <t xml:space="preserve">MAYO </t>
    </r>
    <r>
      <rPr>
        <sz val="11"/>
        <color theme="1"/>
        <rFont val="Calibri"/>
        <family val="2"/>
        <scheme val="minor"/>
      </rPr>
      <t>se evidenciaron:</t>
    </r>
    <r>
      <rPr>
        <b/>
        <sz val="11"/>
        <color theme="1"/>
        <rFont val="Calibri"/>
        <family val="2"/>
        <scheme val="minor"/>
      </rPr>
      <t xml:space="preserve">
1.</t>
    </r>
    <r>
      <rPr>
        <sz val="11"/>
        <color theme="1"/>
        <rFont val="Calibri"/>
        <family val="2"/>
        <scheme val="minor"/>
      </rPr>
      <t xml:space="preserve"> Se evidencia acta del 10 y 11 de mayo de 2018.
</t>
    </r>
    <r>
      <rPr>
        <b/>
        <sz val="11"/>
        <color theme="1"/>
        <rFont val="Calibri"/>
        <family val="2"/>
        <scheme val="minor"/>
      </rPr>
      <t>2.</t>
    </r>
    <r>
      <rPr>
        <sz val="11"/>
        <color theme="1"/>
        <rFont val="Calibri"/>
        <family val="2"/>
        <scheme val="minor"/>
      </rPr>
      <t xml:space="preserve"> Se evidencia acta del  24 y 25 de mayo de 2018.
</t>
    </r>
    <r>
      <rPr>
        <b/>
        <sz val="11"/>
        <color theme="1"/>
        <rFont val="Calibri"/>
        <family val="2"/>
        <scheme val="minor"/>
      </rPr>
      <t>3.</t>
    </r>
    <r>
      <rPr>
        <sz val="11"/>
        <color theme="1"/>
        <rFont val="Calibri"/>
        <family val="2"/>
        <scheme val="minor"/>
      </rPr>
      <t xml:space="preserve"> Se evidencia correo de "Socializaciones Virtuales Enlaces Regionales", de fecha lun 28/05/2018 04:04 p.m.
4</t>
    </r>
    <r>
      <rPr>
        <b/>
        <sz val="11"/>
        <color theme="1"/>
        <rFont val="Calibri"/>
        <family val="2"/>
        <scheme val="minor"/>
      </rPr>
      <t xml:space="preserve">. </t>
    </r>
    <r>
      <rPr>
        <sz val="11"/>
        <color theme="1"/>
        <rFont val="Calibri"/>
        <family val="2"/>
        <scheme val="minor"/>
      </rPr>
      <t xml:space="preserve">Se evidencia que las actas de Reunión o Comité no se diligenciaron en el formato vigente publicado en el Modelo de Operación por Procesos del ICBF. </t>
    </r>
    <r>
      <rPr>
        <b/>
        <sz val="11"/>
        <color theme="1"/>
        <rFont val="Calibri"/>
        <family val="2"/>
        <scheme val="minor"/>
      </rPr>
      <t xml:space="preserve">
1.3  </t>
    </r>
    <r>
      <rPr>
        <sz val="11"/>
        <color theme="1"/>
        <rFont val="Calibri"/>
        <family val="2"/>
        <scheme val="minor"/>
      </rPr>
      <t xml:space="preserve">REALIZAR LA REVISIÓN DE UNA MUESTRA DE LOS ACTOS ADMINISTRATIVOS DE LAS LICENCIAS DE FUNCIONAMIENTO Y PERSONERÍAS JURÍDICAS EN LAS REGIONALES SELECCIONADAS </t>
    </r>
    <r>
      <rPr>
        <b/>
        <sz val="11"/>
        <color theme="1"/>
        <rFont val="Calibri"/>
        <family val="2"/>
        <scheme val="minor"/>
      </rPr>
      <t xml:space="preserve">- </t>
    </r>
    <r>
      <rPr>
        <b/>
        <u/>
        <sz val="11"/>
        <color theme="1"/>
        <rFont val="Calibri"/>
        <family val="2"/>
        <scheme val="minor"/>
      </rPr>
      <t xml:space="preserve">EVIDENCIAS ACTAS: 
</t>
    </r>
    <r>
      <rPr>
        <b/>
        <sz val="11"/>
        <color theme="1"/>
        <rFont val="Calibri"/>
        <family val="2"/>
        <scheme val="minor"/>
      </rPr>
      <t xml:space="preserve">
MAYO: </t>
    </r>
    <r>
      <rPr>
        <sz val="11"/>
        <color theme="1"/>
        <rFont val="Calibri"/>
        <family val="2"/>
        <scheme val="minor"/>
      </rPr>
      <t>No se observa evidencia alguna.</t>
    </r>
    <r>
      <rPr>
        <b/>
        <sz val="11"/>
        <color theme="1"/>
        <rFont val="Calibri"/>
        <family val="2"/>
        <scheme val="minor"/>
      </rPr>
      <t xml:space="preserve">
JUNIO: </t>
    </r>
    <r>
      <rPr>
        <sz val="11"/>
        <color theme="1"/>
        <rFont val="Calibri"/>
        <family val="2"/>
        <scheme val="minor"/>
      </rPr>
      <t xml:space="preserve">Se evidencia acta del 14 de junio de 2018 y cuyo objetivo era el de ajustar el plan de trabajo y revisar personerías jurídicas y licencias de funcionamiento, de las Regionales San Andrés, Risaralda, Cordoba y Huila.
</t>
    </r>
    <r>
      <rPr>
        <b/>
        <sz val="11"/>
        <color theme="1"/>
        <rFont val="Calibri"/>
        <family val="2"/>
        <scheme val="minor"/>
      </rPr>
      <t xml:space="preserve">JULIO: </t>
    </r>
    <r>
      <rPr>
        <sz val="11"/>
        <color theme="1"/>
        <rFont val="Calibri"/>
        <family val="2"/>
        <scheme val="minor"/>
      </rPr>
      <t xml:space="preserve">No se observa evidencia alguna.
</t>
    </r>
    <r>
      <rPr>
        <b/>
        <sz val="11"/>
        <color theme="1"/>
        <rFont val="Calibri"/>
        <family val="2"/>
        <scheme val="minor"/>
      </rPr>
      <t xml:space="preserve">AGOSTO: </t>
    </r>
    <r>
      <rPr>
        <sz val="11"/>
        <color theme="1"/>
        <rFont val="Calibri"/>
        <family val="2"/>
        <scheme val="minor"/>
      </rPr>
      <t xml:space="preserve">Se evidencia acta del 31 de agosto de 2018 y cuyo objetivo era el de ajustar el plan de trabajo y revisar personerías jurídicas y licencias de funcionamiento, y en la cual acordaron reprogramar la Regional San Andres ya que la Oficina de Aseguramiento se encontraba en el ajuste y cargue de la información de los Actos Administrativos.
</t>
    </r>
    <r>
      <rPr>
        <b/>
        <sz val="11"/>
        <color theme="1"/>
        <rFont val="Calibri"/>
        <family val="2"/>
        <scheme val="minor"/>
      </rPr>
      <t xml:space="preserve">
1.4  </t>
    </r>
    <r>
      <rPr>
        <sz val="11"/>
        <color theme="1"/>
        <rFont val="Calibri"/>
        <family val="2"/>
        <scheme val="minor"/>
      </rPr>
      <t xml:space="preserve">REALIZAR SEGUIMIENTO A LOS COMPROMISOS ADQUIRIDOS EN LAS REVISIONES DE LOS ACTOS ADMINISTRATIVOS </t>
    </r>
    <r>
      <rPr>
        <b/>
        <sz val="11"/>
        <color theme="1"/>
        <rFont val="Calibri"/>
        <family val="2"/>
        <scheme val="minor"/>
      </rPr>
      <t xml:space="preserve">- </t>
    </r>
    <r>
      <rPr>
        <b/>
        <u/>
        <sz val="11"/>
        <color theme="1"/>
        <rFont val="Calibri"/>
        <family val="2"/>
        <scheme val="minor"/>
      </rPr>
      <t xml:space="preserve">EVIDENCIAS ACTAS: </t>
    </r>
    <r>
      <rPr>
        <sz val="11"/>
        <color theme="1"/>
        <rFont val="Calibri"/>
        <family val="2"/>
        <scheme val="minor"/>
      </rPr>
      <t xml:space="preserve">No se observa evidencia alguna.
</t>
    </r>
  </si>
  <si>
    <t>SEPTIEMBRE- 2018_</t>
  </si>
  <si>
    <r>
      <t xml:space="preserve">Se realizó en julio una socialización sobre la gestión de riesgos de corrupción y su metodología.
</t>
    </r>
    <r>
      <rPr>
        <b/>
        <sz val="10"/>
        <color theme="1"/>
        <rFont val="Calibri"/>
        <family val="2"/>
        <scheme val="minor"/>
      </rPr>
      <t>Evidencia:</t>
    </r>
    <r>
      <rPr>
        <sz val="10"/>
        <color theme="1"/>
        <rFont val="Calibri"/>
        <family val="2"/>
        <scheme val="minor"/>
      </rPr>
      <t xml:space="preserve"> Acta de reunión y lista de asistencia de capacitación a miembros de mesa de transparencia el 27 de julio de 2018 y presentación en power point sobre metodología gestión de riesgos de corrupción.  </t>
    </r>
  </si>
  <si>
    <t xml:space="preserve">Se realizo el envió del mail a los responsables del tratamiento de los riesgos de corrupción y se procedió a realizar la revisión de las Evidencias adjuntadas por los responsables.
Evidencia: Correos mensuales enviados a los referentes épicos para hacer seguimiento al diligenciamiento de las Evidencias que soportan la gestión de riesgos de corrupción. Correos del 28 de febrero, 02 de abril y 30 de abril de 2018. 
Matriz de seguimiento al diligenciamiento de la información de riesgos de corrupción. </t>
  </si>
  <si>
    <t>No se presentó Evidencia de avance o cumplimiento</t>
  </si>
  <si>
    <t>Verificar Evidencias de la gestión de riesgos de corrupción</t>
  </si>
  <si>
    <t xml:space="preserve">La Oficina de Control Interno verificó las Evidencias de la gestión de riesgos de corrupción. 
Evidencia:  Informe cuatrimestral </t>
  </si>
  <si>
    <r>
      <t xml:space="preserve">La Subdirección de Mejoramiento consolido con cada uno de los referentes los riesgos de corrupción en una matriz. Dicha matriz fue validada por el Comité de Desarrollo Administrativo.
</t>
    </r>
    <r>
      <rPr>
        <b/>
        <sz val="10"/>
        <color theme="1"/>
        <rFont val="Calibri"/>
        <family val="2"/>
        <scheme val="minor"/>
      </rPr>
      <t>Evidencia</t>
    </r>
    <r>
      <rPr>
        <sz val="10"/>
        <color theme="1"/>
        <rFont val="Calibri"/>
        <family val="2"/>
        <scheme val="minor"/>
      </rPr>
      <t xml:space="preserve">: Reunión Comité presencial de Desarrollo Administrativo realizado el 26 de enero de 2018. 
Matriz de Riesgos de Corrupción consolidada. https://www.icbf.gov.co/gestion-transparencia/transparencia/planeacion/plan-anticorrupcion?f%5B0%5D=field_date%3A2018 
</t>
    </r>
    <r>
      <rPr>
        <b/>
        <sz val="10"/>
        <color theme="1"/>
        <rFont val="Calibri"/>
        <family val="2"/>
        <scheme val="minor"/>
      </rPr>
      <t xml:space="preserve">
Actividad cumplida con corte a 30 de abril</t>
    </r>
  </si>
  <si>
    <r>
      <t xml:space="preserve">En el mes de Enero se validaron con el Comité de Desarrollo Administrativo (Comité Institucional de Gestión y Desempeño) los riesgos de corrupción identificados por los procesos. 
</t>
    </r>
    <r>
      <rPr>
        <b/>
        <sz val="10"/>
        <color theme="1"/>
        <rFont val="Calibri"/>
        <family val="2"/>
        <scheme val="minor"/>
      </rPr>
      <t xml:space="preserve">Evidencia: </t>
    </r>
    <r>
      <rPr>
        <sz val="10"/>
        <color theme="1"/>
        <rFont val="Calibri"/>
        <family val="2"/>
        <scheme val="minor"/>
      </rPr>
      <t xml:space="preserve">Acta de reunión del 29 de enero con el Comité de Desarrollo Administrativo (Comité Institucional de Gestión y Desempeño) y correos electrónicos de aprobación del Plan Anticorrupción y de Atención al Ciudadano 2018. </t>
    </r>
  </si>
  <si>
    <r>
      <t xml:space="preserve">La matriz de riesgos de corrupción y la política de gestión del riesgo se encuentran publicadas en la página Web de la entidad.
</t>
    </r>
    <r>
      <rPr>
        <b/>
        <sz val="10"/>
        <color theme="1"/>
        <rFont val="Calibri"/>
        <family val="2"/>
        <scheme val="minor"/>
      </rPr>
      <t>Evidencia:</t>
    </r>
    <r>
      <rPr>
        <sz val="10"/>
        <color theme="1"/>
        <rFont val="Calibri"/>
        <family val="2"/>
        <scheme val="minor"/>
      </rPr>
      <t xml:space="preserve"> Políticas de gestión del riesgo: https://www.icbf.gov.co/instituto/sistema-integrado-gestion
Matriz de Riesgos de Corrupción:
https://www.icbf.gov.co/gestion-transparencia/transparencia/planeacion/plan-anticorrupcion?f%5B0%5D=field_date%3A2018  
</t>
    </r>
    <r>
      <rPr>
        <b/>
        <sz val="10"/>
        <color theme="1"/>
        <rFont val="Calibri"/>
        <family val="2"/>
        <scheme val="minor"/>
      </rPr>
      <t>Actividad cumplida con corte a 30 de abril</t>
    </r>
  </si>
  <si>
    <r>
      <t xml:space="preserve">Se publicó la G3.MI Guía gestión de riesgos y peligros en versión 5 el 14/03/2018
</t>
    </r>
    <r>
      <rPr>
        <b/>
        <sz val="10"/>
        <color theme="1"/>
        <rFont val="Calibri"/>
        <family val="2"/>
        <scheme val="minor"/>
      </rPr>
      <t xml:space="preserve">Evidencia: </t>
    </r>
    <r>
      <rPr>
        <sz val="10"/>
        <color theme="1"/>
        <rFont val="Calibri"/>
        <family val="2"/>
        <scheme val="minor"/>
      </rPr>
      <t xml:space="preserve"> https://www.icbf.gov.co/sites/default/files/procesos/g3.mi_guia_de_gestion_de_riesgos_y_peligros_v5.pdf
</t>
    </r>
    <r>
      <rPr>
        <b/>
        <sz val="10"/>
        <color theme="1"/>
        <rFont val="Calibri"/>
        <family val="2"/>
        <scheme val="minor"/>
      </rPr>
      <t xml:space="preserve">
Actividad cumplida con corte a 30 de abril</t>
    </r>
  </si>
  <si>
    <r>
      <t xml:space="preserve">Publicación de Boletines VIVE ICBF. 
</t>
    </r>
    <r>
      <rPr>
        <b/>
        <sz val="10"/>
        <color theme="1"/>
        <rFont val="Calibri"/>
        <family val="2"/>
        <scheme val="minor"/>
      </rPr>
      <t>Evidencia:</t>
    </r>
    <r>
      <rPr>
        <sz val="10"/>
        <color theme="1"/>
        <rFont val="Calibri"/>
        <family val="2"/>
        <scheme val="minor"/>
      </rPr>
      <t xml:space="preserve"> Publicación de boletines VIVE ICBF  No 17 del 21/05/18, No 18 del 28/05/18 y No 21 del 18/06/18. </t>
    </r>
  </si>
  <si>
    <r>
      <t xml:space="preserve">Se realizó el envió del mail a los responsables del tratamiento de los riesgos de corrupción y se procedió a realizar la revisión de las Evidencias adjuntadas por los responsables.
</t>
    </r>
    <r>
      <rPr>
        <b/>
        <sz val="10"/>
        <color theme="1"/>
        <rFont val="Calibri"/>
        <family val="2"/>
        <scheme val="minor"/>
      </rPr>
      <t>Evidencia:</t>
    </r>
    <r>
      <rPr>
        <sz val="10"/>
        <color theme="1"/>
        <rFont val="Calibri"/>
        <family val="2"/>
        <scheme val="minor"/>
      </rPr>
      <t xml:space="preserve"> Correos mensuales enviados a los referentes épicos para hacer seguimiento al diligenciamiento de las Evidencias que soportan la gestión de riesgos de corrupción. Correos del 31 de mayo, 04 de julio, 31 de julio y 29 de agosto de 2018. 
Matriz de seguimiento al diligenciamiento de la información de riesgos de corrupción. </t>
    </r>
  </si>
  <si>
    <r>
      <t xml:space="preserve">En el mes de Junio se envio un mail a los lideres de procesos para que manifestaran si se ha presentado materialización de riesgos de calidad o de corrupción en el segundo cuatrimestre del año en curso. Los lideres respondieron via mail y se realizo la consolidación de lo informado.
</t>
    </r>
    <r>
      <rPr>
        <b/>
        <sz val="10"/>
        <color theme="1"/>
        <rFont val="Calibri"/>
        <family val="2"/>
        <scheme val="minor"/>
      </rPr>
      <t>Evidencia:</t>
    </r>
    <r>
      <rPr>
        <sz val="10"/>
        <color theme="1"/>
        <rFont val="Calibri"/>
        <family val="2"/>
        <scheme val="minor"/>
      </rPr>
      <t xml:space="preserve"> Correo electrónico enviado por la Subdirección de Mejoramiento Organizacional el 8 de junio de 2018. </t>
    </r>
  </si>
  <si>
    <r>
      <t xml:space="preserve">En Mayo se realizó la publicación en SIMEI  de los indicadores consolidados de gestión de  riesgos de corrupción y de calidad. 
</t>
    </r>
    <r>
      <rPr>
        <b/>
        <sz val="10"/>
        <color theme="1"/>
        <rFont val="Calibri"/>
        <family val="2"/>
        <scheme val="minor"/>
      </rPr>
      <t>Evidencia</t>
    </r>
    <r>
      <rPr>
        <sz val="10"/>
        <color theme="1"/>
        <rFont val="Calibri"/>
        <family val="2"/>
        <scheme val="minor"/>
      </rPr>
      <t xml:space="preserve">: Publicación en SIMEI de reporte de indicador para riesgos de corrupción y de calidad gestionados (A13-PT2-05 Porcentaje de Riesgos de Corrupción Gestionados y A13-PT2-07 Porcentaje de Riesgos Gestionados). Correo con las plantillas de registro de los indicadores y cuadro de excel donde se detalla  el avance del indicador por dependencia, regional y centro zonal. </t>
    </r>
  </si>
  <si>
    <r>
      <t xml:space="preserve">La Oficina de Control Interno realizó el seguimiento a la gestión de riesgos de corrupción.
</t>
    </r>
    <r>
      <rPr>
        <b/>
        <sz val="10"/>
        <color theme="1"/>
        <rFont val="Calibri"/>
        <family val="2"/>
        <scheme val="minor"/>
      </rPr>
      <t>Evidencia:</t>
    </r>
    <r>
      <rPr>
        <sz val="10"/>
        <color theme="1"/>
        <rFont val="Calibri"/>
        <family val="2"/>
        <scheme val="minor"/>
      </rPr>
      <t xml:space="preserve">  Informe cuatrimestral (corte: mayo a agosto de 2018)</t>
    </r>
  </si>
  <si>
    <r>
      <t xml:space="preserve">La Oficina de Control Interno verificó las Evidencias de la gestión de riesgos de corrupción. 
</t>
    </r>
    <r>
      <rPr>
        <b/>
        <sz val="10"/>
        <color theme="1"/>
        <rFont val="Calibri"/>
        <family val="2"/>
        <scheme val="minor"/>
      </rPr>
      <t xml:space="preserve">
Evidencia: </t>
    </r>
    <r>
      <rPr>
        <sz val="10"/>
        <color theme="1"/>
        <rFont val="Calibri"/>
        <family val="2"/>
        <scheme val="minor"/>
      </rPr>
      <t xml:space="preserve">  Informe cuatrimestral (corte: mayo a agosto de 2018)</t>
    </r>
  </si>
  <si>
    <r>
      <t xml:space="preserve">La Oficina de Control Interno elaboró el informe de seguimiento a la gestión de riesgos de corrupción. </t>
    </r>
    <r>
      <rPr>
        <b/>
        <sz val="10"/>
        <color theme="1"/>
        <rFont val="Calibri"/>
        <family val="2"/>
        <scheme val="minor"/>
      </rPr>
      <t xml:space="preserve">
Evidencia:</t>
    </r>
    <r>
      <rPr>
        <sz val="10"/>
        <color theme="1"/>
        <rFont val="Calibri"/>
        <family val="2"/>
        <scheme val="minor"/>
      </rPr>
      <t xml:space="preserve">   Informe cuatrimestral (corte: mayo a agosto de 2018)</t>
    </r>
  </si>
  <si>
    <r>
      <t xml:space="preserve">Se recibieron  y consolidaron respuestas del correo electronico enviado el 8 de junio de 2018. 
</t>
    </r>
    <r>
      <rPr>
        <b/>
        <sz val="10"/>
        <color theme="1"/>
        <rFont val="Calibri"/>
        <family val="2"/>
        <scheme val="minor"/>
      </rPr>
      <t>Evidencia</t>
    </r>
    <r>
      <rPr>
        <sz val="10"/>
        <color theme="1"/>
        <rFont val="Calibri"/>
        <family val="2"/>
        <scheme val="minor"/>
      </rPr>
      <t xml:space="preserve">: Cuadro de consolidación con las respuestas de las áreas responsables de los riesgos de corrupción y presentación en power point de seguimiento de materialización de riesgos con corte a junio 2018. </t>
    </r>
  </si>
  <si>
    <r>
      <t xml:space="preserve">En el mes de Enero del 2018 se presentó en comité de desarrollo administrativo la matriz del Plan Anticorrupción para el año en curso. Se presentaron los riesgos, mapas de calor y planes de tratamientos. La matriz se aprobó y se realizó la publicación en la Web y en la Intranet de la Entidad.
</t>
    </r>
    <r>
      <rPr>
        <b/>
        <sz val="10"/>
        <color theme="1"/>
        <rFont val="Calibri"/>
        <family val="2"/>
        <scheme val="minor"/>
      </rPr>
      <t xml:space="preserve">
Evidencia:</t>
    </r>
    <r>
      <rPr>
        <sz val="10"/>
        <color theme="1"/>
        <rFont val="Calibri"/>
        <family val="2"/>
        <scheme val="minor"/>
      </rPr>
      <t xml:space="preserve"> Reunión Comité presencial de Desarrollo Administrativo realizado el 26 de enero de 2018. 
Matriz de Riesgos de Corrupción publicada en la Web y en la intranet. https://www.icbf.gov.co/gestion-transparencia/transparencia/planeacion/plan-anticorrupcion?f%5B0%5D=field_date%3A2018 
</t>
    </r>
    <r>
      <rPr>
        <b/>
        <sz val="10"/>
        <color theme="1"/>
        <rFont val="Calibri"/>
        <family val="2"/>
        <scheme val="minor"/>
      </rPr>
      <t xml:space="preserve">
Actividad cumplida con corte a 30 de abril</t>
    </r>
  </si>
  <si>
    <r>
      <t xml:space="preserve">En el mes de Enero del 2018 se presento en comité de desarrollo administrativo la matriz del Plan Anticorrupción para el año en curso. Se presentaron los riesgos, mapas de calor y planes de tratamientos. La matriz se aprobó y se realizo la publicación en la Web y en la Intranet de la Entidad.
</t>
    </r>
    <r>
      <rPr>
        <b/>
        <sz val="10"/>
        <color theme="1"/>
        <rFont val="Calibri"/>
        <family val="2"/>
        <scheme val="minor"/>
      </rPr>
      <t xml:space="preserve">
Evidencia</t>
    </r>
    <r>
      <rPr>
        <sz val="10"/>
        <color theme="1"/>
        <rFont val="Calibri"/>
        <family val="2"/>
        <scheme val="minor"/>
      </rPr>
      <t xml:space="preserve">: Evidencia: Reunión Comité presencial de Desarrollo Administrativo realizado el 26 de enero de 2018. 
Matriz de Riesgos de Corrupción publicada en la Web y en la intranet. https://www.icbf.gov.co/gestion-transparencia/transparencia/planeacion/plan-anticorrupcion?f%5B0%5D=field_date%3A2018  
</t>
    </r>
    <r>
      <rPr>
        <b/>
        <sz val="10"/>
        <color theme="1"/>
        <rFont val="Calibri"/>
        <family val="2"/>
        <scheme val="minor"/>
      </rPr>
      <t>Actividad cumplida con corte a 30 de abril</t>
    </r>
  </si>
  <si>
    <r>
      <t xml:space="preserve">En el primer semestre se envió un informe de requerimientos y ajustes funcionales para la administración de riesgos a ISOLUCION  tomando en cuenta el lineamiento del DAFP. En Junio se entregaron los requerimientos y se realizó el despliegue de pruebas para la versión 4.6. 
Por otro lado, se realizó informe de seguimiento del Plan de Tratamiento de Gestión de los Riesgos de Corrupción. 
</t>
    </r>
    <r>
      <rPr>
        <b/>
        <sz val="10"/>
        <color theme="1"/>
        <rFont val="Calibri"/>
        <family val="2"/>
        <scheme val="minor"/>
      </rPr>
      <t xml:space="preserve">Evidencia: </t>
    </r>
    <r>
      <rPr>
        <sz val="10"/>
        <color theme="1"/>
        <rFont val="Calibri"/>
        <family val="2"/>
        <scheme val="minor"/>
      </rPr>
      <t xml:space="preserve">Actas de Reunión con Isolucion el 13 de junio de 2018 donde se solicitaron los requerimientos para la nueva versión del aplicativo y se 
socializaron las incidencias. 
Informe de requerimientos de ajustes funcionales. 
Presentación en power point de  informe de seguimiento del plan de tratamiento de  gestión de los riesgos de corrupción.  </t>
    </r>
  </si>
  <si>
    <r>
      <t xml:space="preserve">
Se envió estrategia de RPC y MP sobre la Rendición de Cuentas 2018 por parte del Subdirector de Monitoreo y Evaluación de la Dirección de Planeación y Control de Gestión.
</t>
    </r>
    <r>
      <rPr>
        <b/>
        <sz val="10"/>
        <color theme="1"/>
        <rFont val="Calibri"/>
        <family val="2"/>
        <scheme val="minor"/>
      </rPr>
      <t xml:space="preserve">
Evidencia: </t>
    </r>
    <r>
      <rPr>
        <sz val="10"/>
        <color theme="1"/>
        <rFont val="Calibri"/>
        <family val="2"/>
        <scheme val="minor"/>
      </rPr>
      <t xml:space="preserve">
Memorando S-2018-079896-0101 del 13/02/18 con asunto: Directrices 2018 rendición de cuentas y mesas públicas enviado a Directores Regionales, Coordinadores de Planeación, Coordinadores de Asistencia Técnica y Enlaces del SNBF. 
Correo Electrónico del 13/02/18 enviado por parte de la Dirección de Planeación y Control a la Gestión y dirigido a Directores Regionales, Subdirectores Sede Nacional, Jefes de Oficina Nacional, Coordinadores de Planeación, Coordinadores de Asistencia Técnica y Enlaces del SNBF con memorando  S-2018-079896-0101 del 13/02/18 y formato programación y monitoreo de eventos de RPC y MP como archivos adjuntos. 
Cronograma oficial de Rendición de Cuentas y Mesas Públicas de Cuentas en la ruta:    https://www.icbf.gov.co/gestion-transparencia/transparencia/planeacion/rendicion-de-cuentas/sede
Documento Plan de Rendición de cuentas del ICBF Nivel nacional, regional y zonal como aportes al Plan Anticorrupción 2018. 
Informe de Evaluación de encuestas de las mesa públicas realizadas en el 2017.
Análisis cualitativo y cuantitativo de las encuestas aplicadas en las MP año 2017
Informe de seguimiento primer trimestre 2018 rendición de cuentas y mesas públicas del nivel regional y zonal (Enero - Marzo 2018). 
</t>
    </r>
    <r>
      <rPr>
        <b/>
        <sz val="10"/>
        <color theme="1"/>
        <rFont val="Calibri"/>
        <family val="2"/>
        <scheme val="minor"/>
      </rPr>
      <t xml:space="preserve">
Actividad cumplida con corte a 30 de abril</t>
    </r>
  </si>
  <si>
    <r>
      <t xml:space="preserve">Se enviaron orientaciones sobre la Rendición de Cuentas 2018 por parte del Subdirector de Monitoreo y Evaluación de la Dirección de Planeación y Control de Gestión.
</t>
    </r>
    <r>
      <rPr>
        <b/>
        <sz val="10"/>
        <color theme="1"/>
        <rFont val="Calibri"/>
        <family val="2"/>
        <scheme val="minor"/>
      </rPr>
      <t xml:space="preserve">Evidencia: </t>
    </r>
    <r>
      <rPr>
        <sz val="10"/>
        <color theme="1"/>
        <rFont val="Calibri"/>
        <family val="2"/>
        <scheme val="minor"/>
      </rPr>
      <t xml:space="preserve">
Memorando S-2018-079896-0101 del 13/02/18 con asunto: Directrices 2018 rendición de cuentas y mesas públicas enviado a Directores Regionales, Coordinadores de Planeación, Coordinadores de Asistencia Técnica y Enlaces del SNBF. 
Correo Electrónico del 13/02/18 enviado por parte de la Dirección de Planeación y Control a la Gestión y dirigido a Directores Regionales, Subdirectores Sede Nacional, Jefes de Oficina Nacional, Coordinadores de Planeación, Coordinadores de Asistencia Técnica y Enlaces del SNBF con memorando  S-2018-079896-0101 del 13/02/18 y formato programación y monitoreo de eventos de RPC y MP como archivos adjuntos. 
</t>
    </r>
    <r>
      <rPr>
        <b/>
        <sz val="10"/>
        <color theme="1"/>
        <rFont val="Calibri"/>
        <family val="2"/>
        <scheme val="minor"/>
      </rPr>
      <t>Actividad cumplida con corte a 30 de abril</t>
    </r>
  </si>
  <si>
    <r>
      <t xml:space="preserve">Se subieron en la intranet  y en la ruta NAS de la caja de herramientas los siguientes instrumentos actualizados: La guía de rendición de cuentas, el procedimiento de RPC, los formatos de cronograma, listado de  asistentes,  formato de compromisos,  formato de control social  y formato de cronograma.
</t>
    </r>
    <r>
      <rPr>
        <b/>
        <sz val="10"/>
        <color theme="1"/>
        <rFont val="Calibri"/>
        <family val="2"/>
        <scheme val="minor"/>
      </rPr>
      <t xml:space="preserve">Evidencia: </t>
    </r>
    <r>
      <rPr>
        <sz val="10"/>
        <color theme="1"/>
        <rFont val="Calibri"/>
        <family val="2"/>
        <scheme val="minor"/>
      </rPr>
      <t xml:space="preserve">
Publicación intranet: Formato programación y monitoreo de eventos de RPC y MP, Guía para la Rendición de Cuentas en el ICBF Versión 2 del 31/07/17, P2.MS Procedimiento rendición pública de cuentas y mesas públicas Versión 1 del 06/06/17, Cronograma de realización de MP y RPC en 2018 a nivel nacional,  formato de control social  y formato de cronograma. 
Página Web: https://www.icbf.gov.co/gestion-transparencia/transparencia/planeacion/rendicion-de-cuentas/sede
Caja de Herramientas \\172.16.9.31\ArchivosICBF\Direccion de Planeación\Caja de Herramientas MP y RPC 2018\Caja de Herramientas 2018\
</t>
    </r>
    <r>
      <rPr>
        <b/>
        <sz val="10"/>
        <color theme="1"/>
        <rFont val="Calibri"/>
        <family val="2"/>
        <scheme val="minor"/>
      </rPr>
      <t xml:space="preserve">
Actividad cumplida con corte a 30 de abril</t>
    </r>
  </si>
  <si>
    <r>
      <t xml:space="preserve">Se   realizó una videoconferencia el 18/04/2018 con la participación de  33 regionales conectadas en intranet donde se socializó  el plan de Rendición de cuentas 2018
</t>
    </r>
    <r>
      <rPr>
        <b/>
        <sz val="10"/>
        <rFont val="Calibri"/>
        <family val="2"/>
        <scheme val="minor"/>
      </rPr>
      <t>Evidencia</t>
    </r>
    <r>
      <rPr>
        <sz val="10"/>
        <rFont val="Calibri"/>
        <family val="2"/>
        <scheme val="minor"/>
      </rPr>
      <t xml:space="preserve">: Lista de asistencia de videoconferencia realizada el 18 de abril de 2018 sobre propuestas e inquietudes del proceso de rendición de cuentas. 
Presentación en power point "Rendición pública de cuentas 2018"
</t>
    </r>
    <r>
      <rPr>
        <sz val="10"/>
        <color theme="1"/>
        <rFont val="Calibri"/>
        <family val="2"/>
        <scheme val="minor"/>
      </rPr>
      <t xml:space="preserve">Caja de Herramientas \\172.16.9.31\ArchivosICBF\Direccion de Planeación\Caja de Herramientas MP y RPC 2018\Caja de Herramientas 2018\
</t>
    </r>
    <r>
      <rPr>
        <b/>
        <sz val="10"/>
        <color theme="1"/>
        <rFont val="Calibri"/>
        <family val="2"/>
        <scheme val="minor"/>
      </rPr>
      <t xml:space="preserve">
Actividad cumplida con corte a 30 de abril</t>
    </r>
  </si>
  <si>
    <r>
      <t xml:space="preserve">Se verificó la información de acuerdo con las evidencias reportadas.
</t>
    </r>
    <r>
      <rPr>
        <b/>
        <sz val="10"/>
        <color theme="1"/>
        <rFont val="Calibri"/>
        <family val="2"/>
        <scheme val="minor"/>
      </rPr>
      <t>Evidencia:</t>
    </r>
    <r>
      <rPr>
        <sz val="10"/>
        <color theme="1"/>
        <rFont val="Calibri"/>
        <family val="2"/>
        <scheme val="minor"/>
      </rPr>
      <t xml:space="preserve"> Publicación de boletín con análisis de PQRS del primer semestre de 2018, abril, mayo, junio y julio de 2018. WEB ICBF: https://www.icbf.gov.co/servicios/informes-boletines-pqrds e INTRANET ICBF:
http://www.icbf.gov.co/portal/page/portal/IntranetICBF/organigrama/SecretariaGeneral/ServiciosyAtencion/ProcesosYEventos/Boletines%20DSyA:Boletines:Tab
</t>
    </r>
  </si>
  <si>
    <r>
      <t xml:space="preserve">Se recibieron y consolidaron 209 encuestas sobre temas de interés para tratar en las mesas públicas lideradas por el ICBF. 
</t>
    </r>
    <r>
      <rPr>
        <b/>
        <sz val="10"/>
        <rFont val="Calibri"/>
        <family val="2"/>
        <scheme val="minor"/>
      </rPr>
      <t xml:space="preserve">
Evidencia:</t>
    </r>
    <r>
      <rPr>
        <sz val="10"/>
        <rFont val="Calibri"/>
        <family val="2"/>
        <scheme val="minor"/>
      </rPr>
      <t xml:space="preserve"> 209 encuestas de centros zonales y archivo en excel de consolidación de encuestas</t>
    </r>
  </si>
  <si>
    <r>
      <t xml:space="preserve">Se actualizaron y se ubicaron en la ruta NAS de caja de herramientas las maquetas actualizadas para que sean utilizadas por cada una de las regionales de acuerdo a sus requerimientos.
</t>
    </r>
    <r>
      <rPr>
        <b/>
        <sz val="10"/>
        <color rgb="FFFF0000"/>
        <rFont val="Calibri"/>
        <family val="2"/>
        <scheme val="minor"/>
      </rPr>
      <t xml:space="preserve">
</t>
    </r>
    <r>
      <rPr>
        <b/>
        <sz val="10"/>
        <color theme="1"/>
        <rFont val="Calibri"/>
        <family val="2"/>
        <scheme val="minor"/>
      </rPr>
      <t>Evidencia</t>
    </r>
    <r>
      <rPr>
        <sz val="10"/>
        <color theme="1"/>
        <rFont val="Calibri"/>
        <family val="2"/>
        <scheme val="minor"/>
      </rPr>
      <t xml:space="preserve">: Maquetas con contenidos mínimos actualizados. \\172.16.9.31\ArchivosICBF\Direccion de Planeación\Caja de Herramientas MP y RPC 2018\Caja de Herramientas 2018\
</t>
    </r>
    <r>
      <rPr>
        <b/>
        <sz val="10"/>
        <color theme="1"/>
        <rFont val="Calibri"/>
        <family val="2"/>
        <scheme val="minor"/>
      </rPr>
      <t>Actividad cumplida con corte a 30 de abril</t>
    </r>
    <r>
      <rPr>
        <sz val="10"/>
        <color theme="1"/>
        <rFont val="Calibri"/>
        <family val="2"/>
        <scheme val="minor"/>
      </rPr>
      <t xml:space="preserve">
</t>
    </r>
  </si>
  <si>
    <r>
      <t xml:space="preserve">Se publicó en las carteleras virtuales de los centros zonales la presentación de la información relacionada con la Rendición Pública de Cuentas  y Mesas Públicas. 
</t>
    </r>
    <r>
      <rPr>
        <b/>
        <sz val="10"/>
        <color theme="1"/>
        <rFont val="Calibri"/>
        <family val="2"/>
        <scheme val="minor"/>
      </rPr>
      <t>Evidencia</t>
    </r>
    <r>
      <rPr>
        <sz val="10"/>
        <color theme="1"/>
        <rFont val="Calibri"/>
        <family val="2"/>
        <scheme val="minor"/>
      </rPr>
      <t xml:space="preserve">: Registro fotográfico de presentación de la información relacionada con la Rendición Pública de Cuentas  y Mesas Públicas en carteleras virtuales de las Regionales:  Bolivar, Antioquia, Chocó, Córdoba. </t>
    </r>
  </si>
  <si>
    <r>
      <t xml:space="preserve">Se entregó la metodología participativa definida para audiencias de RPC y MS a las Regionales 
</t>
    </r>
    <r>
      <rPr>
        <b/>
        <sz val="10"/>
        <color theme="1"/>
        <rFont val="Calibri"/>
        <family val="2"/>
        <scheme val="minor"/>
      </rPr>
      <t>Evidencia:</t>
    </r>
    <r>
      <rPr>
        <sz val="10"/>
        <color theme="1"/>
        <rFont val="Calibri"/>
        <family val="2"/>
        <scheme val="minor"/>
      </rPr>
      <t xml:space="preserve"> Caja de Herramientas
 \\172.16.9.31\ArchivosICBF\Direccion de Planeación\Caja de Herramientas MP y RPC 2018\Caja de Herramientas 2018\
</t>
    </r>
    <r>
      <rPr>
        <b/>
        <sz val="10"/>
        <color theme="1"/>
        <rFont val="Calibri"/>
        <family val="2"/>
        <scheme val="minor"/>
      </rPr>
      <t xml:space="preserve">
Actividad cumplida con corte a 30 de abril</t>
    </r>
  </si>
  <si>
    <r>
      <t xml:space="preserve">Se realizo el 14 de junio la Mesa Pública  y Rendición de Cuentas 2018 del Centro Zonal CZ Mompox - municipio de Cicuco que corresponde a la Regional Bolivar.  
</t>
    </r>
    <r>
      <rPr>
        <b/>
        <sz val="10"/>
        <color theme="1"/>
        <rFont val="Calibri"/>
        <family val="2"/>
        <scheme val="minor"/>
      </rPr>
      <t>Evidencia:</t>
    </r>
    <r>
      <rPr>
        <sz val="10"/>
        <color theme="1"/>
        <rFont val="Calibri"/>
        <family val="2"/>
        <scheme val="minor"/>
      </rPr>
      <t xml:space="preserve"> Informe de supervisión del Contrato 1830 AGE Andinos, radicado el 31 de julio de 2018 con el  No. I-2018-076893-0101
</t>
    </r>
  </si>
  <si>
    <r>
      <t xml:space="preserve">Realización de 1067 Jornadas de Socialización por parte de las EAS que prestan servicio de atención a la Primera Infancia.
</t>
    </r>
    <r>
      <rPr>
        <b/>
        <sz val="10"/>
        <color theme="1"/>
        <rFont val="Calibri"/>
        <family val="2"/>
        <scheme val="minor"/>
      </rPr>
      <t xml:space="preserve">
Evidencia:</t>
    </r>
    <r>
      <rPr>
        <sz val="10"/>
        <color theme="1"/>
        <rFont val="Calibri"/>
        <family val="2"/>
        <scheme val="minor"/>
      </rPr>
      <t xml:space="preserve"> Matriz de excel con ranking  de control social de la EAS 2018</t>
    </r>
  </si>
  <si>
    <r>
      <t xml:space="preserve">Utilización de canales electrónicos de comunicación (carteleras virtuales y redes sociales) para la convocatoria  de la rendición de cuentas en 11 regionales
</t>
    </r>
    <r>
      <rPr>
        <b/>
        <sz val="10"/>
        <color theme="1"/>
        <rFont val="Calibri"/>
        <family val="2"/>
        <scheme val="minor"/>
      </rPr>
      <t xml:space="preserve">
Evidencia</t>
    </r>
    <r>
      <rPr>
        <sz val="10"/>
        <color theme="1"/>
        <rFont val="Calibri"/>
        <family val="2"/>
        <scheme val="minor"/>
      </rPr>
      <t xml:space="preserve">:Presentación en multimedia para carteleras virtuales en 11 regionales: Antioquia, Atlántico, Bogotá, Bolivar, Boyacá, Casanare, Chocó, Córdoba, Cundinamarca, Magdalena y Norte de Santander. 
Publicación de 4 mensajes twitter, 2 boletines VIVE ICBF y publicación en página institucional de la entidad. </t>
    </r>
  </si>
  <si>
    <r>
      <t xml:space="preserve">Se construyó la presentación en power point de los contenidos del curso virtual de trasparencia  (módulo  de rendición de cuentas)
</t>
    </r>
    <r>
      <rPr>
        <b/>
        <sz val="10"/>
        <color theme="1"/>
        <rFont val="Calibri"/>
        <family val="2"/>
        <scheme val="minor"/>
      </rPr>
      <t>Evidencia</t>
    </r>
    <r>
      <rPr>
        <sz val="10"/>
        <color theme="1"/>
        <rFont val="Calibri"/>
        <family val="2"/>
        <scheme val="minor"/>
      </rPr>
      <t xml:space="preserve">: Presentación en power point "Estrategia de transparencia del ICBF".  
</t>
    </r>
  </si>
  <si>
    <r>
      <t xml:space="preserve">Se hacen 3 publicaciones de transparencia en el boletín semanal Vive ICBF  en los boletines No 15 sobre Plan Estrategico de Tecnologias de la Información ICBF Peti 2016-2018, boletín No 17 sobre el Día nacional de la lucha contra la corrupción,  boletín No. 18 sobre el Plan Anticorrupción y de Atención al Ciudadano, boletín No 19 sobre rendición de cuentas, boletín No 20 sobre resolución de costos de reproducción de documentos expedidos por el ICBF, boletín No 21 sobre los riesgos de corrupción, boletín No 22 sobre cultura de la transparencia, boletín No 23 sobre transfusión de confianza al corazón institucional con la metodología de laboratorio cívico, boletín No 25 sobre informe de rendición de cuentas por la paz, boletín No 26 sobre cronograma de realización de rendición de cuentas y mesas públicas 2018, boletín No 28 sobre primera mesa pública de un centro zonal, realizada por medios virtuales y boletín No 30 sobre dialogos ciudadanos con beneficiarios de primera infancia. 
</t>
    </r>
    <r>
      <rPr>
        <b/>
        <sz val="10"/>
        <color theme="1"/>
        <rFont val="Calibri"/>
        <family val="2"/>
        <scheme val="minor"/>
      </rPr>
      <t xml:space="preserve">
Evidencia</t>
    </r>
    <r>
      <rPr>
        <sz val="10"/>
        <color theme="1"/>
        <rFont val="Calibri"/>
        <family val="2"/>
        <scheme val="minor"/>
      </rPr>
      <t xml:space="preserve">: Boletín No 15 del 7 de mayo, boletín No 17 del 21 de mayo, boletín No 18 del 28 de mayo, boletín No 19 del 10 de junio, boletín No 20 del 17 de junio, boletín No 21 del 24 de junio, boletín No 22 del 30 de junio, boletín No 23 del 02 de julio, boletín No 25 del 16 de julio, boletín No 26 del 23 de julio, boletín No 28 del 6 de agosto y boletín No 30 del 21 de agosto. </t>
    </r>
  </si>
  <si>
    <r>
      <t xml:space="preserve">Se publica en Twitter y Facebook las campañas: 
Twitter
17 de mayo con el  Hashtag #ICBFporLaTransparencia sobre rendición de cuentas en Regional Tolima
28 de junio con  el  Hashtag #ICBFporLaTransparencia sobre Audiencia pública de rendición de cuentas. 
29 de junio con  el  Hashtag #ICBFporLaTransparencia sobre Audiencia pública de rendición de cuentas. 
17 de agosto con el Hashtag #ICBFporLaTransparencia sobre socialización de servicios de EAS
23 de agosto con el Hashtag #ICBFTeEscucha sobre encuesta de percepción 2018
Facebook
28 de junio sobre Audiencia pública de rendición de cuentas. 
29 de junio sobre Audiencia pública de rendición de cuentas. 
26 de julio sobre mesa pública en centro zonal de Villeta
10 de julio sobre Rendición de cuentas por la paz
</t>
    </r>
    <r>
      <rPr>
        <b/>
        <sz val="10"/>
        <color theme="1"/>
        <rFont val="Calibri"/>
        <family val="2"/>
        <scheme val="minor"/>
      </rPr>
      <t xml:space="preserve">
Evidencia:</t>
    </r>
    <r>
      <rPr>
        <sz val="10"/>
        <color theme="1"/>
        <rFont val="Calibri"/>
        <family val="2"/>
        <scheme val="minor"/>
      </rPr>
      <t xml:space="preserve"> 5 Twitter de: 17/05/18,  28/06/18,  29/06/18, 17/08/18 y 23/08/18. 
4 mensajes en facebook de: 28/06/18, 29/06/18, 26/07/18 y 10/07/18 
</t>
    </r>
  </si>
  <si>
    <r>
      <t xml:space="preserve">La Dirección de Planeación y Control de la Gestión informa que los informes trimestrales de rendición publica de cuentas darán cuenta de la evaluación y retroalimentación a la gestión institucional en el marco del Modelo Integrado de Planeación y Gestión. 
</t>
    </r>
    <r>
      <rPr>
        <b/>
        <sz val="10"/>
        <color theme="1"/>
        <rFont val="Calibri"/>
        <family val="2"/>
        <scheme val="minor"/>
      </rPr>
      <t>Evidencia</t>
    </r>
    <r>
      <rPr>
        <sz val="10"/>
        <color theme="1"/>
        <rFont val="Calibri"/>
        <family val="2"/>
        <scheme val="minor"/>
      </rPr>
      <t xml:space="preserve">: Informe de seguimiento de la rendición de cuentas y mesas públicas del nivel regional y zonal (segundo trimestre de 2018) </t>
    </r>
  </si>
  <si>
    <r>
      <t xml:space="preserve">De acuerdo con las evidencias aportadas por la Dirección de Servicios y Atención, de la primera convocatoria para el Curso de Servicios y Atención se identificaron 245 personas inscritas y un total de 207 del Centro de Contacto que cuentan con el curso aprobado. De la segunda convocatoria se identificaron 96 personas inscritas de las cuales en los soportes adjuntos para el mes de agosto se observó que finalizaron el curso.
Con base en lo anterior, la Oficina de Control Interno identifica un total de 341 personas del Centro de Contacto que se han inscrito en las dos convocatorias y de las cuales un 28% ha aprobado el curso. 
</t>
    </r>
    <r>
      <rPr>
        <b/>
        <sz val="10"/>
        <rFont val="Calibri"/>
        <family val="2"/>
      </rPr>
      <t>Evidencia:</t>
    </r>
    <r>
      <rPr>
        <u/>
        <sz val="10"/>
        <rFont val="Calibri"/>
        <family val="2"/>
      </rPr>
      <t xml:space="preserve">
</t>
    </r>
    <r>
      <rPr>
        <sz val="10"/>
        <rFont val="Calibri"/>
        <family val="2"/>
      </rPr>
      <t>Documento excel " LISTADO RESPONSABLES SYA CURSO FINALIZADO"
Documento excel "SYA CENTRO DE CONTACTO A 31 08 18"</t>
    </r>
  </si>
  <si>
    <r>
      <t xml:space="preserve">Para el Segundo Cuatrimestre entre las evidencias aportadas por la Dirección de Servicios y Atención se observan:
</t>
    </r>
    <r>
      <rPr>
        <b/>
        <sz val="10"/>
        <color theme="1"/>
        <rFont val="Calibri"/>
        <family val="2"/>
      </rPr>
      <t xml:space="preserve">
Evidencia:</t>
    </r>
    <r>
      <rPr>
        <sz val="10"/>
        <color theme="1"/>
        <rFont val="Calibri"/>
        <family val="2"/>
      </rPr>
      <t xml:space="preserve">
- Soportes de la solicitud de modificación del plazo de la actividad 1.2 la cual antes estaba prevista con plazo hasta el 30/06/2018.
-Correos electrónicos con la trazabilidad de la socialización del proyecto de Modelo ante el Comité de Gestión y Desempeño, así como la votación de aprobación por parte de los participantes (sesión del 29/06/2018).
- Memorando con radicado No. I-2018- 070476-0101 del 17/07/2018 en el cual la Dirección de Servicios y Atención presentó a la Oficina Asesora Jurídica el proyecto de Resolución por medio del cual el ICBF adopta su Modelo de Atención Presencial. 
</t>
    </r>
  </si>
  <si>
    <r>
      <t xml:space="preserve">Surtidas las etapas precontractuales exigidas por la Ley y con el liderazgo de la Oficina de Contratación del ICBF entre las evidencias aportadas se observa la publicación de los pliegos definitivos del proceso de selección abreviada, la evaluación de proponentes, subsanaciones y contratación con la sociedad Invektor.  
</t>
    </r>
    <r>
      <rPr>
        <b/>
        <sz val="10"/>
        <color theme="1"/>
        <rFont val="Calibri"/>
        <family val="2"/>
      </rPr>
      <t xml:space="preserve">
Evidencia: </t>
    </r>
    <r>
      <rPr>
        <sz val="10"/>
        <color theme="1"/>
        <rFont val="Calibri"/>
        <family val="2"/>
      </rPr>
      <t xml:space="preserve">
Acta de Inicio del contrato No. 1376 de 2018 del 17/07/2018 con objeto: "</t>
    </r>
    <r>
      <rPr>
        <i/>
        <sz val="10"/>
        <color theme="1"/>
        <rFont val="Calibri"/>
        <family val="2"/>
      </rPr>
      <t xml:space="preserve">compraventa con instalación y puesta en funcionamiento de una solución digital de asignación de turnos (SDAT) en las direcciones regionales y/o en los centros zonales del ICBF", </t>
    </r>
    <r>
      <rPr>
        <sz val="10"/>
        <color theme="1"/>
        <rFont val="Calibri"/>
        <family val="2"/>
      </rPr>
      <t xml:space="preserve">por valor $959.538.412,00.
</t>
    </r>
  </si>
  <si>
    <r>
      <t xml:space="preserve">La Dirección de Servicios y Atención allegó evidencias relacionadas con las sesiones de trabajo adelantadas con la Oficina Asesora Jurídica del ICBF para la validación de 50 preguntas frecuentes para apoyar la atención en la línea anticorrupción, entre las cuales fue posible observar por la Oficina de Control de Interno, los siguientes soportes:
</t>
    </r>
    <r>
      <rPr>
        <b/>
        <sz val="10"/>
        <color theme="1"/>
        <rFont val="Calibri"/>
        <family val="2"/>
      </rPr>
      <t xml:space="preserve">
Evidencia: </t>
    </r>
    <r>
      <rPr>
        <sz val="10"/>
        <color theme="1"/>
        <rFont val="Calibri"/>
        <family val="2"/>
      </rPr>
      <t xml:space="preserve">
-Correo Electrónico del 19/07/2018 en el cual se solicitó a la Oficina Asesora Jurídica el control de legalidad de la matriz de Caracterización de actos de corrupción, propuesta de siete nuevos tipos de delitos , documento con de 30 preguntas frecuentes con su correspondiste respuesta, sobre la Línea Anticorrupción de la Entidad</t>
    </r>
    <r>
      <rPr>
        <i/>
        <sz val="10"/>
        <color theme="1"/>
        <rFont val="Calibri"/>
        <family val="2"/>
      </rPr>
      <t>.
-</t>
    </r>
    <r>
      <rPr>
        <sz val="10"/>
        <color theme="1"/>
        <rFont val="Calibri"/>
        <family val="2"/>
      </rPr>
      <t xml:space="preserve"> Memorandos No. I-2018-084881-0101 del 23/08/2018 y I -2018-076594-0101 del 31/07/2018 en los cuales las Jefe de la Oficina Asesora Jurídica informa a la Dirección de Servicios y Atención el control de legalidad para </t>
    </r>
    <r>
      <rPr>
        <i/>
        <sz val="10"/>
        <color theme="1"/>
        <rFont val="Calibri"/>
        <family val="2"/>
      </rPr>
      <t>preguntas frecuentes línea anticorrupción</t>
    </r>
    <r>
      <rPr>
        <sz val="10"/>
        <color theme="1"/>
        <rFont val="Calibri"/>
        <family val="2"/>
      </rPr>
      <t xml:space="preserve"> y </t>
    </r>
    <r>
      <rPr>
        <i/>
        <sz val="10"/>
        <color theme="1"/>
        <rFont val="Calibri"/>
        <family val="2"/>
      </rPr>
      <t xml:space="preserve">matriz de caracterización de actos de corrupción.
</t>
    </r>
    <r>
      <rPr>
        <sz val="10"/>
        <color theme="1"/>
        <rFont val="Calibri"/>
        <family val="2"/>
      </rPr>
      <t xml:space="preserve">Las evidencias aportadas corresponden al período de tiempo estimado para el alcance de la meta.
</t>
    </r>
    <r>
      <rPr>
        <b/>
        <i/>
        <sz val="10"/>
        <color theme="1"/>
        <rFont val="Calibri"/>
        <family val="2"/>
      </rPr>
      <t xml:space="preserve">
</t>
    </r>
    <r>
      <rPr>
        <b/>
        <sz val="10"/>
        <color theme="1"/>
        <rFont val="Calibri"/>
        <family val="2"/>
      </rPr>
      <t>Evidencias consultadas en:</t>
    </r>
    <r>
      <rPr>
        <sz val="10"/>
        <color theme="1"/>
        <rFont val="Calibri"/>
        <family val="2"/>
      </rPr>
      <t xml:space="preserve"> </t>
    </r>
    <r>
      <rPr>
        <i/>
        <sz val="10"/>
        <color theme="1"/>
        <rFont val="Calibri"/>
        <family val="2"/>
      </rPr>
      <t>\\172.16.9.31\ArchivosICBF\Direccion de Planeación\Monitoreo Plan Anticorrupción\Comp 4. Servicios y Atención al Ciudadano 2018\D. Servicios y Atención\7. Julio</t>
    </r>
  </si>
  <si>
    <r>
      <t xml:space="preserve">Se evidencian dos videos de promoción institucional en lenguas nativas: Uitoto y Wayunaiki.
</t>
    </r>
    <r>
      <rPr>
        <b/>
        <sz val="10"/>
        <color theme="1"/>
        <rFont val="Calibri"/>
        <family val="2"/>
      </rPr>
      <t xml:space="preserve">
Evidencia:</t>
    </r>
    <r>
      <rPr>
        <sz val="10"/>
        <color theme="1"/>
        <rFont val="Calibri"/>
        <family val="2"/>
      </rPr>
      <t xml:space="preserve"> ruta: \\172.16.9.31\ArchivosICBF\Direccion de Planeación\Monitoreo Plan Anticorrupción\Comp 4. Servicios y Atención al Ciudadano 2018\D. Servicios y Atención\5. Mayo\2.3 
</t>
    </r>
  </si>
  <si>
    <r>
      <t xml:space="preserve">De las evidencias aportadas para el segundo cuatrimestre se observan soportes relacionados con el desarrollo de videoconferencias, envío de cápsulas informativas y socialización de temas misionales.
</t>
    </r>
    <r>
      <rPr>
        <i/>
        <sz val="10"/>
        <color theme="1"/>
        <rFont val="Calibri"/>
        <family val="2"/>
      </rPr>
      <t xml:space="preserve">
</t>
    </r>
    <r>
      <rPr>
        <b/>
        <sz val="10"/>
        <color theme="1"/>
        <rFont val="Calibri"/>
        <family val="2"/>
      </rPr>
      <t xml:space="preserve">Evidencia: </t>
    </r>
    <r>
      <rPr>
        <u/>
        <sz val="10"/>
        <color theme="1"/>
        <rFont val="Calibri"/>
        <family val="2"/>
      </rPr>
      <t xml:space="preserve">
</t>
    </r>
    <r>
      <rPr>
        <sz val="10"/>
        <color theme="1"/>
        <rFont val="Calibri"/>
        <family val="2"/>
      </rPr>
      <t xml:space="preserve">
Mayo - 2018:</t>
    </r>
    <r>
      <rPr>
        <u/>
        <sz val="10"/>
        <color theme="1"/>
        <rFont val="Calibri"/>
        <family val="2"/>
      </rPr>
      <t xml:space="preserve">
</t>
    </r>
    <r>
      <rPr>
        <sz val="10"/>
        <color theme="1"/>
        <rFont val="Calibri"/>
        <family val="2"/>
      </rPr>
      <t>La Dirección de Servicios y Atención documentó la evaluación de líderes de formación del centro de contacto,  formadores, líderes y enlaces de calidad, allegando de igual manera los resultados de la evaluación, la implementación y socialización de la Evaluación Integral del Proceso de Relación con el ciudadano, aplicada en todos los puntos de atención del ICBF y el análisis de los resultados de la Estrategia de Apropiación del Conocimiento con las 33 regionales.
Junio - 2018:</t>
    </r>
    <r>
      <rPr>
        <u/>
        <sz val="10"/>
        <color theme="1"/>
        <rFont val="Calibri"/>
        <family val="2"/>
      </rPr>
      <t xml:space="preserve">
</t>
    </r>
    <r>
      <rPr>
        <sz val="10"/>
        <color theme="1"/>
        <rFont val="Calibri"/>
        <family val="2"/>
      </rPr>
      <t>Documentos en PDF con listados de asistencia de fechas: 26 y 27 de junio de 2018
Entre los soportes adjuntos no hay documento o correo electrónico relacionado con la listas de  asistencia que permitan identificar los temas abordados o las acciones adelantadas, toda vez que la Dirección de Servicios y Atención en la ruta NAS</t>
    </r>
    <r>
      <rPr>
        <sz val="8"/>
        <color theme="1"/>
        <rFont val="Calibri"/>
        <family val="2"/>
      </rPr>
      <t xml:space="preserve"> \\172.16.9.31\ArchivosICBF\Direccion de Planeación\Monitoreo Plan Anticorrupción\Comp 4. Servicios y Atención al Ciudadano 2018\D. Servicios y Atención\6. Junio\3.1</t>
    </r>
    <r>
      <rPr>
        <sz val="10"/>
        <color theme="1"/>
        <rFont val="Calibri"/>
        <family val="2"/>
      </rPr>
      <t xml:space="preserve"> y en el documento excel de avance "anexo 4", reporta como avance para éste mes: evaluación de conocimiento, socialización por videoconferencia y tres cápsulas del saber, de las cuales se evidencian los correos electrónicos de envío.
</t>
    </r>
    <r>
      <rPr>
        <u/>
        <sz val="10"/>
        <color theme="1"/>
        <rFont val="Calibri"/>
        <family val="2"/>
      </rPr>
      <t xml:space="preserve">
Julio - 2018
</t>
    </r>
    <r>
      <rPr>
        <sz val="10"/>
        <color theme="1"/>
        <rFont val="Calibri"/>
        <family val="2"/>
      </rPr>
      <t>Documentos en PDF con los listados de asistencia de las regionales en las videoconferencias, sin embargo no se aportó evidencia de las convocatorias realizadas por la Dirección de Servicios y Atención para ésta actividad.
Correos electrónicos en los cuales se enviaron las Cápsulas del Saber.
Para el período revisado no se observa soporte relacionado con "material específico de procesos misionales", es citado en en el excel de avance "anexo 4" sin embargo no se aportó evidencia que documente al respecto.</t>
    </r>
  </si>
  <si>
    <r>
      <t xml:space="preserve">De las evidencias aportadas en la ruta NAS se observan correos electrónicos entre la Dirección de Servicios y Atención con la Dirección de Tecnología e Información en los cuales a corte julio - 2018 se siguen realizando escenarios de prueba.
Los correos electrónicos aportados corresponden a la trazabilidad de las acciones adelantadas y retroalimentadas por las áreas competentes para el funcionamiento de la herramienta de ayuda, sin embargo en los soportes cargados para el mes de agosto se evidencia que el botón de ayuda SIM no esta funcionando correctamente, pese a las observaciones reiterativas del ara usuaria.
</t>
    </r>
    <r>
      <rPr>
        <sz val="10"/>
        <rFont val="Calibri"/>
        <family val="2"/>
      </rPr>
      <t xml:space="preserve">
En los correos del mes de agosto se menciona: " (...) Estuve revisando el nuevo despliegue al ambiente de pruebas y aún con las correcciones en los nombres de los archivos que hice el jueves 2 de agosto, no funciona la llamada a las paginas HTM de la guía para la correcta tipificación.
Adjunto la evidencia de dicha revisión, donde puede observar las URL en los ambientes de pruebas desde el 1) formulario SIM, 2) su código fuente, 3) la URL de la ventana emergente que abre y 4) como se denominó en el TFS; en los 4 casos las URL tienen el mismo nombre, espacio, símbolos y guiones(...)</t>
    </r>
    <r>
      <rPr>
        <sz val="10"/>
        <color theme="1"/>
        <rFont val="Calibri"/>
        <family val="2"/>
      </rPr>
      <t xml:space="preserve">
</t>
    </r>
    <r>
      <rPr>
        <b/>
        <sz val="10"/>
        <color theme="1"/>
        <rFont val="Calibri"/>
        <family val="2"/>
      </rPr>
      <t>Evidencia:</t>
    </r>
    <r>
      <rPr>
        <u/>
        <sz val="10"/>
        <color theme="1"/>
        <rFont val="Calibri"/>
        <family val="2"/>
      </rPr>
      <t xml:space="preserve">
</t>
    </r>
    <r>
      <rPr>
        <sz val="10"/>
        <color theme="1"/>
        <rFont val="Calibri"/>
        <family val="2"/>
      </rPr>
      <t>Correo electrónico del 31/07/2018, con asunto:  Nuevo despliegue Botón de ayuda SIM - Conjunto de Cambios 9492.
Correo electrónico del 30/07/2018 con asunto: RE: Nuevo despliegue Botón de ayuda SIM - Conjunto de Cambios 9492
Correo electrónico del 26/06/2018, con asunto: MOTIVOS GUÍA CORRECTA TIPIFICACIÓN.
Correos electrónicos del 02, 08,09, 22 de agosto de 2018, con asunto: Nuevo despliegue Botón de ayuda SIM - Conjunto de Cambios 9492.</t>
    </r>
  </si>
  <si>
    <r>
      <t xml:space="preserve">Una vez revisadas las evidencias aportadas por la Dirección de Servicios y Atención en la ruta NAS: </t>
    </r>
    <r>
      <rPr>
        <sz val="8"/>
        <rFont val="Calibri"/>
        <family val="2"/>
      </rPr>
      <t>\\172.16.9.31\ArchivosICBF\Direccion de Planeación\Monitoreo Plan Anticorrupción\Comp 4. Servicios y Atención al Ciudadano 2018</t>
    </r>
    <r>
      <rPr>
        <sz val="10"/>
        <rFont val="Calibri"/>
        <family val="2"/>
      </rPr>
      <t xml:space="preserve"> correspondiente a los meses de mayo, junio y julio se evidencia que se solicitó por medio electrónico validación del PROTOCOLO GENERAL DE ATENCIÓN AL CIUDADANO  a la Subdirección General, sin embargo no se aporta evidencia de respuesta de ésta subdirección en relación a la solicitud.
Es necesario tener en cuenta que la meta prevista es la actualización del protocolo de atención que en el mapa de procesos corresponde al PT1.RC </t>
    </r>
    <r>
      <rPr>
        <i/>
        <sz val="10"/>
        <rFont val="Calibri"/>
        <family val="2"/>
      </rPr>
      <t xml:space="preserve">PROTOCOLO DE SERVICIO Y ATENCIÓN AL CIUDADANO </t>
    </r>
    <r>
      <rPr>
        <sz val="10"/>
        <rFont val="Calibri"/>
        <family val="2"/>
      </rPr>
      <t>del</t>
    </r>
    <r>
      <rPr>
        <i/>
        <sz val="10"/>
        <rFont val="Calibri"/>
        <family val="2"/>
      </rPr>
      <t xml:space="preserve"> </t>
    </r>
    <r>
      <rPr>
        <sz val="10"/>
        <rFont val="Calibri"/>
        <family val="2"/>
      </rPr>
      <t xml:space="preserve">07/09/2016 - Versión 1 por consiguiente dentro del plazo establecido para el alcance de la meta se deberá surtir el trámite respectivo ante la Oficina de Planeación y Control de Gestión y que quede publicado.
</t>
    </r>
    <r>
      <rPr>
        <u/>
        <sz val="10"/>
        <rFont val="Calibri"/>
        <family val="2"/>
      </rPr>
      <t xml:space="preserve">
</t>
    </r>
    <r>
      <rPr>
        <b/>
        <u/>
        <sz val="10"/>
        <rFont val="Calibri"/>
        <family val="2"/>
      </rPr>
      <t>Evidencia:</t>
    </r>
    <r>
      <rPr>
        <u/>
        <sz val="10"/>
        <rFont val="Calibri"/>
        <family val="2"/>
      </rPr>
      <t xml:space="preserve">
</t>
    </r>
    <r>
      <rPr>
        <sz val="10"/>
        <rFont val="Calibri"/>
        <family val="2"/>
      </rPr>
      <t xml:space="preserve">Correo electrónico del 16/05/2018, con asunto: PROTOCOLO DE SERVICIO Y ATENCIÓN AL CIUDADANO.
\\172.16.9.31\ArchivosICBF\Direccion de Planeación\Monitoreo Plan Anticorrupción\Comp 4. Servicios y Atención al Ciudadano 2018\D. Servicios y Atención\6. Junio\4.2
En la carpeta de Junio, fueron ubicadas evidencias correspondientes en fecha al mes de mayo.
Correo electrónico del 13/07/2018, con asunto:PROTOCOLOS GENERAL Y PRESENCIAL
Correo electrónico del 25/07/2018, con asunto: PROTOCOLO GENERAL DE ATENCIÓN AL CIUDADANO DEFINITIVO 25-07-2018.
Correo electrónico del 15/08/2018, con asunto: PROTOCOLO GENERAL DE ATENCIÓN AL CIUDADANO DEFINITIVO 25-07-2018
entre la Subdirección de Mejoramiento Organizacional y el Grupo Gestión de Calidad para el Servicio y la Atención de la
Dirección de Servicios y Atención.
</t>
    </r>
  </si>
  <si>
    <r>
      <t xml:space="preserve">Se evidencia base de datos con la relación de un total de 40 Acciones Correctivas formuladas en ISOLUCION a partir de los resultados de la encuesta de satisfacción aplicada en la vigencia 2017.
Es importante que la Dirección de Servicios y Atención  contemple el acompañamiento en la formulación de las Acciones Correctivas, los Planes de Mejoramiento y el cumplimiento de los mismos con el fin de lograr la eficacia a favor del proceso de Relación con el Ciudadano.
Desde la Oficina de Control Interno a la fecha de la revisión de evidencias para el segundo cuatrimestre no se conceptúa que ésta actividad se encuentre cumplida, toda vez que al revisar las Acciones Correctivas relacionadas en el documento excel variaron en 30 Acciones Correctivas nuevas en comparación con la relación inicial (10).
</t>
    </r>
    <r>
      <rPr>
        <b/>
        <sz val="10"/>
        <color theme="1"/>
        <rFont val="Calibri"/>
        <family val="2"/>
      </rPr>
      <t xml:space="preserve">
Evidencia:</t>
    </r>
    <r>
      <rPr>
        <u/>
        <sz val="10"/>
        <color theme="1"/>
        <rFont val="Calibri"/>
        <family val="2"/>
      </rPr>
      <t xml:space="preserve">
</t>
    </r>
    <r>
      <rPr>
        <sz val="10"/>
        <color theme="1"/>
        <rFont val="Calibri"/>
        <family val="2"/>
      </rPr>
      <t>Correo electrónico del 28/06/2018 con asunto: SEGUIMIENTO AC 8831- VENCIDA /EJE SATISFACCIÓN
Correo electrónico del 28/06/2018, con asunto: SEGUIMIENTO AC 9359 y 9358 -  EJE SATISFACCIÓN 
Correo electrónico del 27/06/2018, con asunto: Base Acciones Correctivas - Encuestas de Satisfacción 201806</t>
    </r>
  </si>
  <si>
    <r>
      <t xml:space="preserve">La información de planeación y gestión se encuentra publicada en la página web de la entidad de la siguiente manera:
</t>
    </r>
    <r>
      <rPr>
        <b/>
        <sz val="10"/>
        <color theme="1"/>
        <rFont val="Calibri"/>
        <family val="2"/>
        <scheme val="minor"/>
      </rPr>
      <t>Evidencia:</t>
    </r>
    <r>
      <rPr>
        <sz val="10"/>
        <color theme="1"/>
        <rFont val="Calibri"/>
        <family val="2"/>
        <scheme val="minor"/>
      </rPr>
      <t xml:space="preserve"> (1) Informe de gestión publicado con histórico del informe de gestión. Del año anterior (2017)
https://www.icbf.gov.co/gestion-transparencia/transparencia/control/informes-gestion
(1) Proyectos de inversión para el 2018 publicados.
https://www.icbf.gov.co/gestion-transparencia/transparencia/planeacion/proyectos-de-inversion
(1) Plan de acción 2018 publicado.
https://www.icbf.gov.co/gestion-transparencia/transparencia/planeacion/plan-accion
(1) Presupuesto en Ejercicio del ICBF
https://www.icbf.gov.co/gestion-transparencia/transparencia/presupuesto
(1) Plan Anticorrupción y Atencion al Ciudadano
https://www.icbf.gov.co/gestion-transparencia/transparencia/planeacion/plan-anticorrupcion
(1) Plan Anual de Adquisiciones
https://www.icbf.gov.co/gestion-transparencia/transparencia/contratacion/plan-compras
</t>
    </r>
    <r>
      <rPr>
        <b/>
        <sz val="10"/>
        <color theme="1"/>
        <rFont val="Calibri"/>
        <family val="2"/>
        <scheme val="minor"/>
      </rPr>
      <t>Actividad cumplida con corte a 30 de abril de 2018.</t>
    </r>
  </si>
  <si>
    <r>
      <t xml:space="preserve">Formato Listado Maestro de Documentos LMD actualizado e información actualizada publicada en la página Web con fecha 31 de agosto de 2018. 
</t>
    </r>
    <r>
      <rPr>
        <b/>
        <sz val="10"/>
        <color theme="1"/>
        <rFont val="Calibri"/>
        <family val="2"/>
        <scheme val="minor"/>
      </rPr>
      <t xml:space="preserve">
Evidencia:</t>
    </r>
    <r>
      <rPr>
        <sz val="10"/>
        <color theme="1"/>
        <rFont val="Calibri"/>
        <family val="2"/>
        <scheme val="minor"/>
      </rPr>
      <t xml:space="preserve"> Matriz en Excel del formato Listado Maestro de Documentos y ruta en página Web https://www.icbf.gov.co/instituto/sistema-integrado-gestion
</t>
    </r>
  </si>
  <si>
    <r>
      <t xml:space="preserve">La información se encuentra publicada en la página web de la entidad de la siguiente manera:
</t>
    </r>
    <r>
      <rPr>
        <b/>
        <sz val="10"/>
        <color theme="1"/>
        <rFont val="Calibri"/>
        <family val="2"/>
        <scheme val="minor"/>
      </rPr>
      <t xml:space="preserve">
Evidencia: </t>
    </r>
    <r>
      <rPr>
        <sz val="10"/>
        <color theme="1"/>
        <rFont val="Calibri"/>
        <family val="2"/>
        <scheme val="minor"/>
      </rPr>
      <t xml:space="preserve">
Estructura Orgánica en la ruta:
https://www.icbf.gov.co/instituto
Funciones y Deberes en la ruta:
https://www.icbf.gov.co/instituto/funciones-deberes
Funcionarios y Directivos en la ruta:
https://www.icbf.gov.co/instituto/funcionarios-directivos</t>
    </r>
  </si>
  <si>
    <r>
      <t xml:space="preserve">Se encuentra publicado el archivo Consolidado PM CGR 2018-2019 Formulación Actividades Plan de Mejoramiento Vigencia 2017 y el  Reporte SIRECI PM 2018-2019 Certificado Reporte Plan de Mejoramiento aplicativo SIRECI V.2017. 
</t>
    </r>
    <r>
      <rPr>
        <b/>
        <sz val="10"/>
        <color theme="1"/>
        <rFont val="Calibri"/>
        <family val="2"/>
        <scheme val="minor"/>
      </rPr>
      <t xml:space="preserve">Evidencia: </t>
    </r>
    <r>
      <rPr>
        <sz val="10"/>
        <color theme="1"/>
        <rFont val="Calibri"/>
        <family val="2"/>
        <scheme val="minor"/>
      </rPr>
      <t xml:space="preserve"> https://www.icbf.gov.co/gestion-transparencia/transparencia/control/planes-mejoramiento
</t>
    </r>
  </si>
  <si>
    <r>
      <t xml:space="preserve">Se encuentran  las siguientes publicaciones:
</t>
    </r>
    <r>
      <rPr>
        <b/>
        <sz val="10"/>
        <color theme="1"/>
        <rFont val="Calibri"/>
        <family val="2"/>
        <scheme val="minor"/>
      </rPr>
      <t xml:space="preserve">
Evidencia</t>
    </r>
    <r>
      <rPr>
        <sz val="10"/>
        <color theme="1"/>
        <rFont val="Calibri"/>
        <family val="2"/>
        <scheme val="minor"/>
      </rPr>
      <t>: En mayo: Boletín No. 16 sobre Responsables del Plan Anticorrupción y de Atención al Ciudadano Marco Normativo publicado el 14 de mayo de 2018.
En junio: Boletín Vive ICBF sobre los 14 riesgos de Corrupción identificados en el ICBF publicado el 24 de juniode 2018
Correo masivo institucional sobre la audiencia pública de rendición de cuentas del 2017 enviado el 28 de junio de 2018.
En Julio: Envío correo de Planeación masivo informando  ¿Cómo vamos?  tratando temas de Eficiencia en el Gasto, Mejoramiento Organizacional y Ejecución Presupuestal el 27 de julio de 2018.</t>
    </r>
  </si>
  <si>
    <r>
      <t xml:space="preserve">Se encuentra seguimiento a las publicaciones de contratos del SECOP I de la siguiente manera:
</t>
    </r>
    <r>
      <rPr>
        <b/>
        <sz val="10"/>
        <color theme="1"/>
        <rFont val="Calibri"/>
        <family val="2"/>
        <scheme val="minor"/>
      </rPr>
      <t>Evidencia</t>
    </r>
    <r>
      <rPr>
        <sz val="10"/>
        <color theme="1"/>
        <rFont val="Calibri"/>
        <family val="2"/>
        <scheme val="minor"/>
      </rPr>
      <t xml:space="preserve">: Informe de Seguimiento publicaciones SECOP I con corte a 30 abril de 2018 remitido a las Regionales el 06/06/2018.
Informe de Seguimiento publicaciones SECOP I con corte a 31 mayo de 2018 remitido a las Regionales el 06/06/2018 remitido el 09/07/2018.
</t>
    </r>
  </si>
  <si>
    <r>
      <rPr>
        <sz val="10"/>
        <color theme="1"/>
        <rFont val="Calibri"/>
        <family val="2"/>
        <scheme val="minor"/>
      </rPr>
      <t xml:space="preserve">Se consolidó el cronograma de RPC y MS a partir de la programación enviada por la Regionales. </t>
    </r>
    <r>
      <rPr>
        <sz val="10"/>
        <color rgb="FFFF0000"/>
        <rFont val="Calibri"/>
        <family val="2"/>
        <scheme val="minor"/>
      </rPr>
      <t xml:space="preserve">
</t>
    </r>
    <r>
      <rPr>
        <b/>
        <sz val="10"/>
        <color theme="1"/>
        <rFont val="Calibri"/>
        <family val="2"/>
        <scheme val="minor"/>
      </rPr>
      <t>Evidencia:</t>
    </r>
    <r>
      <rPr>
        <sz val="10"/>
        <color theme="1"/>
        <rFont val="Calibri"/>
        <family val="2"/>
        <scheme val="minor"/>
      </rPr>
      <t xml:space="preserve"> Consolidado de eventos de rendición de cuentas  y mesas publicas programadas y ejecutadas por las regionales y los centros zonales  (2018) publicado en la página web. 
https://www.icbf.gov.co/gestion-transparencia/transparencia/planeacion/rendicion-de-cuentas/sede
</t>
    </r>
    <r>
      <rPr>
        <b/>
        <sz val="10"/>
        <color theme="1"/>
        <rFont val="Calibri"/>
        <family val="2"/>
        <scheme val="minor"/>
      </rPr>
      <t xml:space="preserve">
Actividad cumplida con corte a 30 de abril de 2018.</t>
    </r>
  </si>
  <si>
    <r>
      <t xml:space="preserve">Reporte remitido el 09/04/18  por el Departamento Administrativo de la Función Pública.
</t>
    </r>
    <r>
      <rPr>
        <b/>
        <sz val="10"/>
        <color theme="1"/>
        <rFont val="Calibri"/>
        <family val="2"/>
        <scheme val="minor"/>
      </rPr>
      <t xml:space="preserve">
Evidencia:</t>
    </r>
    <r>
      <rPr>
        <sz val="10"/>
        <color theme="1"/>
        <rFont val="Calibri"/>
        <family val="2"/>
        <scheme val="minor"/>
      </rPr>
      <t xml:space="preserve"> Reporte de fecha del 09/04/18 del Departamento Administrativo de la Función Pública. 
</t>
    </r>
    <r>
      <rPr>
        <b/>
        <sz val="10"/>
        <color theme="1"/>
        <rFont val="Calibri"/>
        <family val="2"/>
        <scheme val="minor"/>
      </rPr>
      <t/>
    </r>
  </si>
  <si>
    <r>
      <t xml:space="preserve">Se encontraron las publicaciones en Twitter y Facebook de la siguiente manera:
</t>
    </r>
    <r>
      <rPr>
        <b/>
        <sz val="10"/>
        <color theme="1"/>
        <rFont val="Calibri"/>
        <family val="2"/>
        <scheme val="minor"/>
      </rPr>
      <t xml:space="preserve">
Evidencia: </t>
    </r>
    <r>
      <rPr>
        <sz val="10"/>
        <color theme="1"/>
        <rFont val="Calibri"/>
        <family val="2"/>
        <scheme val="minor"/>
      </rPr>
      <t xml:space="preserve">
En mayo:  HasTag #ICBFporLaTransparencia, que se refiere a:  Juntos podemos luchar contra la corrupción, si conoce algún caso no dude en denunciarlo en la línea 018000918080 opción 4. #ICBFporLaTransparencia el 11 de mayo de 2018.
En junio: Post Anticorrupción que dice: Los recursos destinados a primera infancia son la mejor inversión que podemos dejar a los niños y niñas del país. Juntos podemos luchar contra la corrupción, denuncie en la línea 018000918080 opción 4. #ICBFporLaTransparencia el 27 de junio de 2018.
En julio: Post  anticorrupción: desde @ICBFColombia hacemos un llamado a la ciudadanía, para que denuncie actos de corrupción dentro de la Entidad.  #ICBFPorLaTransparencia el 27 de julio de 2018</t>
    </r>
  </si>
  <si>
    <r>
      <t xml:space="preserve">Se evidencia la creación de la página web (landing con infografía) en la sección Gestión y Transparencia - Transparencia y Acceso a la Información Pública, solicitudes de acceso a información pública y en el mismo los enlaces al chat del ICBF y Formulario de Solicitudes PQRS. 
</t>
    </r>
    <r>
      <rPr>
        <b/>
        <sz val="10"/>
        <color theme="1"/>
        <rFont val="Calibri"/>
        <family val="2"/>
        <scheme val="minor"/>
      </rPr>
      <t xml:space="preserve">Evidencia: </t>
    </r>
    <r>
      <rPr>
        <sz val="10"/>
        <color theme="1"/>
        <rFont val="Calibri"/>
        <family val="2"/>
        <scheme val="minor"/>
      </rPr>
      <t xml:space="preserve">
Ruta: https://www.icbf.gov.co/gestion-transparencia/transparencia/mecanismos/informacion-publica
Enlace del Chat ICBF
http://chat1-iq.i6.inconcertcc.com/inconcert/apps/webdesigner/ChatICBFV3?token=1C9FA0A502B3132708D467E15D9F9F62
Enlace al formulario PQRS
https://www.icbf.gov.co/servicios/solicitudes-pqrds
</t>
    </r>
  </si>
  <si>
    <r>
      <t xml:space="preserve">Resolución de Reproducción de Fotocopias No. 4646 del 13 de abril de 2018  publicada y socializada en la intranet.
</t>
    </r>
    <r>
      <rPr>
        <b/>
        <sz val="10"/>
        <color theme="1"/>
        <rFont val="Calibri"/>
        <family val="2"/>
        <scheme val="minor"/>
      </rPr>
      <t>Evidencia:</t>
    </r>
    <r>
      <rPr>
        <sz val="10"/>
        <color theme="1"/>
        <rFont val="Calibri"/>
        <family val="2"/>
        <scheme val="minor"/>
      </rPr>
      <t xml:space="preserve"> Resolución de Reproducción de Fotocopias No. 4646 expedida el  13 de abril de 2018.
Ruta de publicación y socialización: https://www.icbf.gov.co/gestion-transparencia/transparencia/instrumentos-de-gestion-de-informacion-publica
</t>
    </r>
    <r>
      <rPr>
        <b/>
        <sz val="10"/>
        <color theme="1"/>
        <rFont val="Calibri"/>
        <family val="2"/>
        <scheme val="minor"/>
      </rPr>
      <t xml:space="preserve">
Actividad cumplida fuera de términos con corte a 30 de abril de 2018.</t>
    </r>
  </si>
  <si>
    <r>
      <t xml:space="preserve">El Indice de información clasificada y reservada se encuentra  en revisión.
</t>
    </r>
    <r>
      <rPr>
        <b/>
        <sz val="10"/>
        <color theme="1"/>
        <rFont val="Calibri"/>
        <family val="2"/>
        <scheme val="minor"/>
      </rPr>
      <t>Evidencia:</t>
    </r>
    <r>
      <rPr>
        <sz val="10"/>
        <color theme="1"/>
        <rFont val="Calibri"/>
        <family val="2"/>
        <scheme val="minor"/>
      </rPr>
      <t xml:space="preserve"> Acta de Reunion Indice de Información OAJ DSYA_20180731, Archivo: Consolidado_Avance Indice de Informacion_20180731, 
Archivo: indice_inf_clasif_y_reser_2017_en revisión</t>
    </r>
  </si>
  <si>
    <r>
      <t xml:space="preserve">La Tabla de Retención Documental se encuentra en convalidación por parte del Archivo General de la Nación.
</t>
    </r>
    <r>
      <rPr>
        <b/>
        <sz val="10"/>
        <color theme="1"/>
        <rFont val="Calibri"/>
        <family val="2"/>
        <scheme val="minor"/>
      </rPr>
      <t xml:space="preserve">
Evidencia:</t>
    </r>
    <r>
      <rPr>
        <sz val="10"/>
        <color theme="1"/>
        <rFont val="Calibri"/>
        <family val="2"/>
        <scheme val="minor"/>
      </rPr>
      <t xml:space="preserve">
* Memorando E-2018-240520-0101, del 09 de mayo donde el Archivo General de la Nación emite respuesta a la solicitud de prorroga ajustes de la Tabla de Retención Documental del ICBF. 
* Acta de mesa de trabajo con el Archivo General de la Nación - AGN realizada el 17/05/18 con el fin de realizar la verificación de las observaciones realizadas a la Tablas de Retención Documental - TRD.
* Memorando S-2018-308554-0101 del 30/05/2018, donde se presentaron los ajustes según concepto técnico de evaluación actualización de la Tabla de Retención Documental para el ICBF.
</t>
    </r>
  </si>
  <si>
    <r>
      <t xml:space="preserve">Se evidenció que el Grupo Administrativo solicitó mesa técnica al Archivo General de la Nación para presentar la TVD elaboradá, aprobada y aplicada desde el 2009 en el ICBF.  
Se continua trabajando el plan de mejoramiento archivístico en la que una de sus actividades es elaborar las TVD y se envío avance del mismo el 13/07/2018 al Archivo General de la Nación
</t>
    </r>
    <r>
      <rPr>
        <b/>
        <sz val="10"/>
        <rFont val="Calibri"/>
        <family val="2"/>
        <scheme val="minor"/>
      </rPr>
      <t>Evidencia:</t>
    </r>
    <r>
      <rPr>
        <sz val="10"/>
        <rFont val="Calibri"/>
        <family val="2"/>
        <scheme val="minor"/>
      </rPr>
      <t xml:space="preserve">
* Comunicación E-2018-372852-0101 del 12/07/2018,  del Archivo General de la Nación indicando que el ICBF podrá solicitar una mesa técnica de trabajo con el Grupo de Evaluación Documental y Transferencias Secundarias GEDTS del AGN, en la cual se expondrá las evidencias encontradas y se definirá la efectividad del instrumento.
* Oficio No. S-2018-404298-0101 del 16/07/2018, donde el ICBF solicita mesa técnica al Archivo General de la Nación para presentar la Tabla de Valoración Documental elaborada, aprobada y aplicada desde el 2009 en el ICBF. </t>
    </r>
  </si>
  <si>
    <r>
      <t xml:space="preserve">Se ha adelantado capacitación a las Regionales Chocó, Guajira, San Andrés, Magdalena, Bolivar, Caquetá, Nariño  y Casanare.
</t>
    </r>
    <r>
      <rPr>
        <b/>
        <sz val="10"/>
        <rFont val="Calibri"/>
        <family val="2"/>
        <scheme val="minor"/>
      </rPr>
      <t>Evidencia</t>
    </r>
    <r>
      <rPr>
        <sz val="10"/>
        <rFont val="Calibri"/>
        <family val="2"/>
        <scheme val="minor"/>
      </rPr>
      <t xml:space="preserve">: Listas de asistencia y soportes de capacitación en mayo 2018 a las regionales: Chocó, Guajira, San Andres, Magdalena y Casanare.
Soporte de capacitación junio 2018: Caquetá y Nariño
Soporte de capacitación abril 2018: Bolívar  </t>
    </r>
  </si>
  <si>
    <r>
      <t xml:space="preserve">Se encontraron  las siguientes publicaciones en Facebook y Twitter:
</t>
    </r>
    <r>
      <rPr>
        <b/>
        <sz val="10"/>
        <color theme="1"/>
        <rFont val="Calibri"/>
        <family val="2"/>
        <scheme val="minor"/>
      </rPr>
      <t>Evidencia:</t>
    </r>
    <r>
      <rPr>
        <sz val="10"/>
        <color theme="1"/>
        <rFont val="Calibri"/>
        <family val="2"/>
        <scheme val="minor"/>
      </rPr>
      <t xml:space="preserve">
* Lenguaje de Señas Conozca mas sobre la política pública nacional de prevención para la niñez y adolescencia, que tiene en cuenta temas relacionados con discapacidad, etnia, género y diversidad sexual. Preguntas Frecuentes Lenguaje de Señas publicado el 16 y 17 de mayo de 2018.
* Video en lenguaje de señas que trata sobre ¿Actúa el Defensor de Familia en los casos de interdicción? Conozca nuestras preguntas frecuentes en lenguaje de señas publicado el 26 y 27 de junio de 2018
* Lenguaje de señas, preguntas frecuentes:¿Por qué el ICBF no incluye alimentos nativos en las raciones o alimentos que entregan a la población étnica? Conozca nuestras preguntas frecuentes en lenguaje de señas publicado el 26 de julio de 2018.
</t>
    </r>
  </si>
  <si>
    <r>
      <t xml:space="preserve">Se evidenció publicación del boletín de PQRS con el reporte de solicitudes de acceso a la información pública para los meses abril, mayo y junio de 2018.
</t>
    </r>
    <r>
      <rPr>
        <b/>
        <sz val="10"/>
        <color theme="1"/>
        <rFont val="Calibri"/>
        <family val="2"/>
        <scheme val="minor"/>
      </rPr>
      <t>Evidencia:</t>
    </r>
    <r>
      <rPr>
        <sz val="10"/>
        <color theme="1"/>
        <rFont val="Calibri"/>
        <family val="2"/>
        <scheme val="minor"/>
      </rPr>
      <t xml:space="preserve">
Informes publicados en la página web sección Informe de PQRDS y Solicitudes de Acceso a la Información en la Ruta: https://www.icbf.gov.co/servicios/informes-boletines-pqrds</t>
    </r>
  </si>
  <si>
    <r>
      <t xml:space="preserve">Se encontró registro de Publicaciones actualizado en la sección de Transparencia y Acceso a la Información Pública ( numeral 10). Título: Instrumentos de Gestión de la Información Pública.
</t>
    </r>
    <r>
      <rPr>
        <b/>
        <sz val="10"/>
        <color theme="1"/>
        <rFont val="Calibri"/>
        <family val="2"/>
        <scheme val="minor"/>
      </rPr>
      <t xml:space="preserve">
Evidencia:</t>
    </r>
    <r>
      <rPr>
        <sz val="10"/>
        <color theme="1"/>
        <rFont val="Calibri"/>
        <family val="2"/>
        <scheme val="minor"/>
      </rPr>
      <t xml:space="preserve">
https://www.icbf.gov.co/gestion-transparencia/transparencia/instrumentos-de-gestion-de-informacion-publica
https://www.icbf.gov.co/gestion-y-transparencia/transparencia-y-acceso-la-informacion-publica/registro-de-publicaciones</t>
    </r>
  </si>
  <si>
    <r>
      <t xml:space="preserve">Se encuentra seguimiento de los indicadores de la siguiente manera:
</t>
    </r>
    <r>
      <rPr>
        <b/>
        <sz val="10"/>
        <color theme="1"/>
        <rFont val="Calibri"/>
        <family val="2"/>
        <scheme val="minor"/>
      </rPr>
      <t xml:space="preserve">Evidencia: </t>
    </r>
    <r>
      <rPr>
        <sz val="10"/>
        <color theme="1"/>
        <rFont val="Calibri"/>
        <family val="2"/>
        <scheme val="minor"/>
      </rPr>
      <t xml:space="preserve">
A10-PT1-01: Mensual: abril, mayo y junio. Estado: "En riesgo".
A10-PT1-02: Mensual: abril, mayo y junio. Estado "Óptimo".
PA-74: Mensual: abril, mayo y junio. Estado "Adecuado". </t>
    </r>
  </si>
  <si>
    <r>
      <t xml:space="preserve">Se encontraron planes de trabajo y avance del cronograma de acompañamiento a las Regionales.
</t>
    </r>
    <r>
      <rPr>
        <b/>
        <sz val="10"/>
        <color theme="1"/>
        <rFont val="Calibri"/>
        <family val="2"/>
        <scheme val="minor"/>
      </rPr>
      <t>Evidencia:</t>
    </r>
    <r>
      <rPr>
        <sz val="10"/>
        <color theme="1"/>
        <rFont val="Calibri"/>
        <family val="2"/>
        <scheme val="minor"/>
      </rPr>
      <t xml:space="preserve">
* Planes de Trabajo con sus cronogramas que evidencia el avance de las actividades de las Regionales Antioquia, Atlántico, Caldas, Guajira, Magdalena, Nariño, Santander y Sucre.
</t>
    </r>
  </si>
  <si>
    <r>
      <t xml:space="preserve">Se encontraron los resultados del Test de percepción de integridad, el cual derivó en el plan de trabajo y  cronograma de actividades  de las Regionales: Antioquia, Atlántico, Caldas, Guajira, Magdalena, Nariño, Santander y Sucre.
</t>
    </r>
    <r>
      <rPr>
        <b/>
        <sz val="10"/>
        <rFont val="Calibri"/>
        <family val="2"/>
        <scheme val="minor"/>
      </rPr>
      <t>Evidencia:</t>
    </r>
    <r>
      <rPr>
        <sz val="10"/>
        <rFont val="Calibri"/>
        <family val="2"/>
        <scheme val="minor"/>
      </rPr>
      <t xml:space="preserve">
* Análisis Test de Percepción de Integridad de las Regionales Nariño, Magdalena, Sucre, Atlántico, Antioquia, Caldas, Guajira y Santander.
* Planes de Trabajo con el avance del cronograma de las Regionales Antioquia, Atlántico, Caldas, Guajira, Magdalena, Nariño, Santander  y Sucre.
</t>
    </r>
  </si>
  <si>
    <r>
      <t xml:space="preserve">Se encontró envío por correo electrónico de la invitación a realizar el  "Test de percepción de Integridad".
</t>
    </r>
    <r>
      <rPr>
        <b/>
        <sz val="10"/>
        <rFont val="Calibri"/>
        <family val="2"/>
        <scheme val="minor"/>
      </rPr>
      <t>Evidencia:</t>
    </r>
    <r>
      <rPr>
        <sz val="10"/>
        <rFont val="Calibri"/>
        <family val="2"/>
        <scheme val="minor"/>
      </rPr>
      <t xml:space="preserve">
* Correo remitido a los Servidores Públicos y Contratistas de las Regionales Antioquia, Atlántico, Caldas, Guajira, Magdalena, Nariño, Santander y Sucre invitándolos a realizar  Test de percepción de Integridad.
* Análisis Test de Percepción de Integridad (tabulación gráfica del test).</t>
    </r>
  </si>
  <si>
    <r>
      <t xml:space="preserve">La Dirección de Gestión Humana realizó videoconferencia a las 33 regionales sobre: "El Código de Integridad", su armonización con el Código de Ética y se establecio la metodologia de trabajo para la estructuración de los planes de integridad de cada una de las regionales.
</t>
    </r>
    <r>
      <rPr>
        <b/>
        <sz val="10"/>
        <rFont val="Calibri"/>
        <family val="2"/>
        <scheme val="minor"/>
      </rPr>
      <t>Evidencia:</t>
    </r>
    <r>
      <rPr>
        <sz val="10"/>
        <rFont val="Calibri"/>
        <family val="2"/>
        <scheme val="minor"/>
      </rPr>
      <t xml:space="preserve">
* Correo solicitud de videoconferencia
* Presentación de la Videoconferencia
* Justificación Comisiones Bienestar Social – Código de Integridad (metodología)
* Cronograma (Regionales priorizadas).
</t>
    </r>
  </si>
  <si>
    <r>
      <t xml:space="preserve">Con base a las evidencias aportadas por la Dirección de Servicios y Atención se observó la publicación en redes sociales (Twitter - Facebook) del plan de participación en lenguaje claro y amigable, así como en el sitio web.
</t>
    </r>
    <r>
      <rPr>
        <b/>
        <sz val="10"/>
        <color theme="1"/>
        <rFont val="Calibri"/>
        <family val="2"/>
        <scheme val="minor"/>
      </rPr>
      <t>Evidencia:</t>
    </r>
    <r>
      <rPr>
        <u/>
        <sz val="10"/>
        <color theme="1"/>
        <rFont val="Calibri"/>
        <family val="2"/>
        <scheme val="minor"/>
      </rPr>
      <t xml:space="preserve">
</t>
    </r>
    <r>
      <rPr>
        <sz val="10"/>
        <color theme="1"/>
        <rFont val="Calibri"/>
        <family val="2"/>
        <scheme val="minor"/>
      </rPr>
      <t>Correo electrónico del 29/06/2018, con asunto: Publicación pagina web.
Pantallazo de publicación en Facebook y  Twitter de fechas 28, 29 y 30 de junio  de 2018.</t>
    </r>
  </si>
  <si>
    <r>
      <t xml:space="preserve">Para la revisión del segundo cuatrimestre se identifica ajuste  en la descripción de la actividad y la meta en relación con el primer período revisado.
Se evidenció herramienta de seguimiento del Plan de Participación </t>
    </r>
    <r>
      <rPr>
        <sz val="10"/>
        <rFont val="Calibri"/>
        <family val="2"/>
        <scheme val="minor"/>
      </rPr>
      <t>Ciudadana donde se establece un avance porcentual en relación a las actividades programadas a corte junio del 40,7%.
Lo anterior da cuenta del monitoreo que ejerce la dirección de servicios y Atención al Plan de Participación.</t>
    </r>
    <r>
      <rPr>
        <sz val="10"/>
        <color rgb="FFFF0000"/>
        <rFont val="Calibri"/>
        <family val="2"/>
        <scheme val="minor"/>
      </rPr>
      <t xml:space="preserve">
</t>
    </r>
    <r>
      <rPr>
        <sz val="10"/>
        <color theme="1"/>
        <rFont val="Calibri"/>
        <family val="2"/>
        <scheme val="minor"/>
      </rPr>
      <t xml:space="preserve">
</t>
    </r>
    <r>
      <rPr>
        <b/>
        <sz val="10"/>
        <color theme="1"/>
        <rFont val="Calibri"/>
        <family val="2"/>
        <scheme val="minor"/>
      </rPr>
      <t xml:space="preserve">Evidencia:
</t>
    </r>
    <r>
      <rPr>
        <u/>
        <sz val="10"/>
        <color theme="1"/>
        <rFont val="Calibri"/>
        <family val="2"/>
        <scheme val="minor"/>
      </rPr>
      <t xml:space="preserve">
</t>
    </r>
    <r>
      <rPr>
        <sz val="10"/>
        <color theme="1"/>
        <rFont val="Calibri"/>
        <family val="2"/>
        <scheme val="minor"/>
      </rPr>
      <t xml:space="preserve">Correo electrónico de fecha 30/05/2018, con asunto:  Reporte Mayo PPC 2018 en el cual la Dirección de Servicios y Atención envió a los enlaces de participación alerta en relación al reporte de actividades mensuales en cumplimiento al Plan de Participación Ciudadana.
Correo electrónico del 13/07/2018 con asunto: Avance porcentual a junio cumplimiento 
</t>
    </r>
  </si>
  <si>
    <t>El control social  por parte de la comunidad beneficiaria, no se cumple en todo el territorio nacional 
En épocas electorales  se puede utilizar la Bienestarina  con fines políticos.</t>
  </si>
  <si>
    <t>Uso indebido de los alimentos de alto valor nutricional.
NUTRICIÓN</t>
  </si>
  <si>
    <t>Potencial comercialización de los alimentos de alto valor nutricional que produce y entrega el ICBF a los puntos de entrega y/o beneficiarios.
Utilización de los alimentos a favor de terceros.</t>
  </si>
  <si>
    <t>Personas focalizadas por el ICBF no son las beneficiarias del producto
Obtención de beneficios propios de personas diferentes al ICBF  (Politicos,  economico, entre otros). 
Detrimento patrimonial.</t>
  </si>
  <si>
    <t>Operativo</t>
  </si>
  <si>
    <t>EXTREMA 60</t>
  </si>
  <si>
    <t>Mejoramiento de los esquemas de control y seguimiento a la entrega de la Bienestarina
PROCEDIMIENTO PARA LA GESTIÓN DE NOVEDADES REPORTADAS POR LA INTERVENTORÍA DEL CONTRATO DE PRODUCCIÓN Y DISTRIBUCIÓN DE AAVN</t>
  </si>
  <si>
    <t xml:space="preserve">1. Fortalecimiento a la Supervisión e Interventoría a la entrega de Alimentos de Alto Valor Nutricional a través de Asistencia Técnica y el servicio de Interventoría. </t>
  </si>
  <si>
    <t>1. Priorizar y programar visitas excepcionales a los puntos de entrega según sea el caso.
2. Elaborar informe de las novedades presentadas y gestionadas.
3.Realizar seguimiento a las novedades presentadas y tomar acciones de acuerdo con el seguimiento
4. Sensibilizaciones relacionadas con el correcto uso de los AAVN</t>
  </si>
  <si>
    <t>1. 01/02/18
2. 01/07/18
3. 01/02/18
4. 01/03/18</t>
  </si>
  <si>
    <t>1. 15/12/18
2. 30/12/18
3. 30/12/18
4. 15/12/18</t>
  </si>
  <si>
    <t>Dirección de Nutricion</t>
  </si>
  <si>
    <t>1. Plan de visitas
2. Informes semestrales y actas
3. Correos electronicos con soportes de seguimientos a las novedades
4. Actas de videoconferencias, informes, cartillas, ayudas audiovisuales.</t>
  </si>
  <si>
    <t>Liderar el diseño y desarrollo de las estrategias, programas y modalidades dirigidas a niños, niñas, adolescentes, familias y comunidades para la  promoción de derechos y la prevención de vulneraciones en el marco de un enfoque integral.</t>
  </si>
  <si>
    <t xml:space="preserve">Se revisa informe de supervisión del contrato de logística.  
Evidencia: Informe de supervisión del Contrato 1830 AGE Andinos, radicado el 31 de julio de 2018 con el  No. I-2018-076893-0101
</t>
  </si>
  <si>
    <t>Se verificaron las evidencias de la realización de las acciones descritas mensualmente:
1. Priorizar y programar visitas excepcionales a los puntos de entrega según sea el caso.
2. Elaborar informe de las novedades presentadas y gestionadas.
3. Realizar seguimiento a las novedades presentadas y tomar acciones de acuerdo con el seguimiento
4. Sensibilizaciones relacionadas con el correcto uso de los AAVN.</t>
  </si>
  <si>
    <r>
      <t xml:space="preserve">En el seguimiento realizado para el primer cuatrimestre se identificó por parte de la Oficina de Control Interno que la meta prevista no fue alcanzada en la fecha establecida inicialmente: 30/04/2018 (por lo cual se dio una valoración: vencida). 
Para el seguimiento realizado en el segundo cuatrimestre se evidencia modificación de la fecha a 30/06/2018.
De las evidencias aportadas para el período se observaron correos electrónicos entre la Dirección de Servicios y Atención y la Dirección de Tecnología e Informática en los cuales se definieron los ajustes respectivos en el SIM con la implementación de la funcionalidad  para fortalecer el seguimiento de las peticiones adicionales a una petición inicial, sin embargo no se evidencia soporte de los reportes de seguimiento tal como se dispuso en la meta por alcanzar. 
</t>
    </r>
    <r>
      <rPr>
        <b/>
        <sz val="10"/>
        <color theme="1"/>
        <rFont val="Calibri"/>
        <family val="2"/>
      </rPr>
      <t xml:space="preserve">
Evidencia:</t>
    </r>
    <r>
      <rPr>
        <sz val="10"/>
        <color theme="1"/>
        <rFont val="Calibri"/>
        <family val="2"/>
      </rPr>
      <t xml:space="preserve">
En la ruta NAS  \\172.16.9.31\ArchivosICBF\Direccion de Planeación\Monitoreo Plan Anticorrupción\Comp 4. Servicios y Atención al Ciudadano 2018\D. Servicios y Atención\6. Junio\2.4 tres correos electrónicos en los cuales se de a conocer que:"(...) las actuaciones para el registro de ACOs (AAC-155, AAC-160, AAC-165 y AAC-166) fueron creadas en el ambiente de producción del SIM y se encuentran disponibles para ser registradas por profesionales con perfil AAC y por defensores para el caso de la AAC.155.(...).
Correo electrónico del 15/06/2018, el cual da respuesta a correo del 29/05/2018.
Correo electrónico del 14/08/2018 con asunto: Visualización de anexos, desde el Grupo de Canales y Centro de Contacto de la Dirección de Servicios y Atención se da a conocer la funcionalidad del botón objeto de desarrollo en el SIM.
De acuerdo con el correo electrónico recibido el dia 14/09/2018 por parte de DSYA, se aclara que la OCI ya habia validado el pantallazo generado con fecha 14/08/2018 respecto a la funcionalidad del boton; Sin embargo dentro de las evidencias aportadas no se allegaron pantallazos que permitan ver "</t>
    </r>
    <r>
      <rPr>
        <i/>
        <sz val="10"/>
        <color theme="1"/>
        <rFont val="Calibri"/>
        <family val="2"/>
      </rPr>
      <t>Reportes de seguimiento"</t>
    </r>
    <r>
      <rPr>
        <sz val="10"/>
        <color theme="1"/>
        <rFont val="Calibri"/>
        <family val="2"/>
      </rPr>
      <t xml:space="preserve"> sobre esta nueva actuación en el SIM teniendo en cuenta que lo previsto por la DSYA es</t>
    </r>
    <r>
      <rPr>
        <i/>
        <sz val="10"/>
        <color theme="1"/>
        <rFont val="Calibri"/>
        <family val="2"/>
      </rPr>
      <t xml:space="preserve"> "Fortalecer el seguimiento de las peticiones ciudadanas a partir de la visualización de solicitudes de información adicionales a la petición inicial".</t>
    </r>
  </si>
  <si>
    <r>
      <t xml:space="preserve">De las evidencias aportadas para el segundo cuatrimestre se pudo observar la respuesta dada por la Subdirección de Programación - Dirección de Planeación y Control de Gestión en fecha 17/05/2018 en la cual envió a la Dirección de Servicios y Atención los documentos en excel con el cruce de las bases de datos solicitadas para llevar a cabo la caracterización de peticionarios.
En la carpeta destinada para el mes de Julio se aportó copia de correo electrónico con asunto: Presentación Caracterización Vigencia - 2017 | Personas Jurídicas de fecha 16/07/2018 en el cual se evidencia una presentación en power point, utilizada al parecer en reunión del 12/07/2018 sin allegar soportes de citada reunión.
Sin embargo, las evidencias aportadas no dan cuenta del cumplimiento de la meta "Documento de Caracterización " , por lo tanto se evalúa en avance y se insta a la dirección de servicios y Atención que adelante las actividades pendientes.
</t>
    </r>
    <r>
      <rPr>
        <b/>
        <sz val="10"/>
        <color theme="1"/>
        <rFont val="Calibri"/>
        <family val="2"/>
      </rPr>
      <t>Evidencia:</t>
    </r>
    <r>
      <rPr>
        <u/>
        <sz val="10"/>
        <color theme="1"/>
        <rFont val="Calibri"/>
        <family val="2"/>
      </rPr>
      <t xml:space="preserve">
</t>
    </r>
    <r>
      <rPr>
        <sz val="10"/>
        <color theme="1"/>
        <rFont val="Calibri"/>
        <family val="2"/>
      </rPr>
      <t>correo electrónico, con asunto: Presentación Caracterización Vigencia - 2017   Personas Jurídicas
correo electrónico, con asunto: RE  Solicitud Cruce Documentos Identidad RNEC   SISBEN   UNIDOS   Víctimas</t>
    </r>
    <r>
      <rPr>
        <u/>
        <sz val="10"/>
        <color theme="1"/>
        <rFont val="Calibri"/>
        <family val="2"/>
      </rPr>
      <t xml:space="preserve">
</t>
    </r>
    <r>
      <rPr>
        <sz val="10"/>
        <color theme="1"/>
        <rFont val="Calibri"/>
        <family val="2"/>
      </rPr>
      <t xml:space="preserve">De acuerdo con el correo electrónico del dia 14/09/2018 allegado por la DSYA y consultado el link https://www.icbf.gov.co/sites/default/files/caracterizacion_ciudadanos_peticionarios_vigencia_2017_v2-012018_0.pdf; se evidencia documento de caracterización de peticionarios del ICBF sin embargo en el contenido no de identifica claramente la caracterización de los peticionarios que presentan Solicitudes de Restablecimiento de Derechos  (SRD)  y Denuncias (PRD) que es la actividad especifica. </t>
    </r>
  </si>
  <si>
    <t>La Oficina de Control Interno en correo electrónico de fecha 09/05/2018 evidencia pantallazos donde se realiza la encuesta de satisfacción a los trámites en línea: OAC ONLINE, PILA WEB y Bienes Mostrencos.
Evidencia: 
Correo electrónico, del 09/05/2018, con asunto: RV: PLAN ANTICORRUPCIÓN COMPONENTE 4, ACTIVIDAD 5.3.</t>
  </si>
  <si>
    <r>
      <t xml:space="preserve">La Oficina de Control Interno el día 07/09/2018 realiza verificación de la publicación de los audios en el siguiente link: http://geco.icbf.gov.co/GECO/page/consulta/ConsultaGeneral.aspx?Valor=Gds16 evidenciando la disponibilidad de los mismos al realizar consulta sobre algún tema.
A partir de lo anterior se sugiere al área competente realizar la verificación del funcionamiento de todos los audios ubicados en el link de </t>
    </r>
    <r>
      <rPr>
        <i/>
        <sz val="10"/>
        <color theme="1"/>
        <rFont val="Calibri"/>
        <family val="2"/>
      </rPr>
      <t xml:space="preserve"> </t>
    </r>
    <r>
      <rPr>
        <sz val="10"/>
        <color theme="1"/>
        <rFont val="Calibri"/>
        <family val="2"/>
      </rPr>
      <t xml:space="preserve">toda vez que el día 07/09/2018 al consultar el link http://geco.icbf.gov.co/GECO/Audio.aspx?audio=  para la pregunta con código No. CET01005 </t>
    </r>
    <r>
      <rPr>
        <i/>
        <sz val="10"/>
        <color theme="1"/>
        <rFont val="Calibri"/>
        <family val="2"/>
      </rPr>
      <t>¿En qué consisten los programas inclusivos?</t>
    </r>
    <r>
      <rPr>
        <sz val="10"/>
        <color theme="1"/>
        <rFont val="Calibri"/>
        <family val="2"/>
      </rPr>
      <t xml:space="preserve"> el audio no funcionó.
</t>
    </r>
    <r>
      <rPr>
        <b/>
        <sz val="10"/>
        <color theme="1"/>
        <rFont val="Calibri"/>
        <family val="2"/>
      </rPr>
      <t xml:space="preserve">
Evidencias:</t>
    </r>
    <r>
      <rPr>
        <u/>
        <sz val="10"/>
        <color theme="1"/>
        <rFont val="Calibri"/>
        <family val="2"/>
      </rPr>
      <t xml:space="preserve">
</t>
    </r>
    <r>
      <rPr>
        <sz val="10"/>
        <color theme="1"/>
        <rFont val="Calibri"/>
        <family val="2"/>
      </rPr>
      <t>Consulta realizada en sitio web, el 07/09/2018.
De acuerdo con el correo electrónico del dia 14/09/2018 se realiza verificación de funcionamiento y esta correcto.</t>
    </r>
  </si>
  <si>
    <t>De las evidencias aportadas y revisadas para el primer cuatrimestre del 2018 se había validado el  documento Estrategia de Comunicaciones Plan de Participación Ciudadana 2018, donde se describieron los elementos a desarrollar, como: videos cortos y actividades virtuales; entre otros.
A partir de lo anterior la revisión para el segundo cuatrimestre se enfocó en la revisión de soportes que dieran cuenta de la ejecución de la estrategia antes mencionada; encontrando los siguientes documentos:
Evidencia: 
Carpeta - Mayo: Documento Word titulado "GUION VIDEOS CAMPAÑA".
Carpeta - Agosto: Listado de asistencia de fecha 04/09/2018 de actividad: reunión estratégica y campaña de participación ciudadana.</t>
  </si>
  <si>
    <t>Al consultar la página web del ICBF en el link: https://www.icbf.gov.co/gestion-transparencia/transparencia/participacion-ciudadana, la Oficina de Control Interno identificó que el documento publicado. 
Evidencia:
Acta del 28/06/2018 de la DSYA.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</si>
</sst>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mm/yyyy;@"/>
  </numFmts>
  <fonts count="66" x14ac:knownFonts="1">
    <font>
      <sz val="11"/>
      <color theme="1"/>
      <name val="Calibri"/>
      <family val="2"/>
      <scheme val="minor"/>
    </font>
    <font>
      <sz val="10"/>
      <color theme="1"/>
      <name val="Calibri"/>
      <family val="2"/>
      <scheme val="minor"/>
    </font>
    <font>
      <b/>
      <sz val="14"/>
      <color theme="1"/>
      <name val="Calibri"/>
      <family val="2"/>
      <scheme val="minor"/>
    </font>
    <font>
      <sz val="11"/>
      <color theme="1"/>
      <name val="Calibri"/>
      <family val="2"/>
      <scheme val="minor"/>
    </font>
    <font>
      <b/>
      <sz val="11"/>
      <color theme="1"/>
      <name val="Calibri"/>
      <family val="2"/>
      <scheme val="minor"/>
    </font>
    <font>
      <sz val="10"/>
      <name val="Arial"/>
      <family val="2"/>
    </font>
    <font>
      <sz val="10"/>
      <name val="Calibri"/>
      <family val="2"/>
      <scheme val="minor"/>
    </font>
    <font>
      <b/>
      <sz val="16"/>
      <color theme="1"/>
      <name val="Calibri"/>
      <family val="2"/>
      <scheme val="minor"/>
    </font>
    <font>
      <b/>
      <sz val="10"/>
      <color theme="1"/>
      <name val="Calibri"/>
      <family val="2"/>
      <scheme val="minor"/>
    </font>
    <font>
      <i/>
      <sz val="10"/>
      <color theme="1"/>
      <name val="Calibri"/>
      <family val="2"/>
      <scheme val="minor"/>
    </font>
    <font>
      <b/>
      <sz val="9"/>
      <color indexed="81"/>
      <name val="Tahoma"/>
      <family val="2"/>
    </font>
    <font>
      <u/>
      <sz val="10"/>
      <color theme="1"/>
      <name val="Calibri"/>
      <family val="2"/>
      <scheme val="minor"/>
    </font>
    <font>
      <b/>
      <i/>
      <sz val="10"/>
      <color theme="1"/>
      <name val="Calibri"/>
      <family val="2"/>
      <scheme val="minor"/>
    </font>
    <font>
      <sz val="10"/>
      <name val="Arial"/>
      <family val="2"/>
    </font>
    <font>
      <sz val="11"/>
      <name val="Calibri"/>
      <family val="2"/>
      <scheme val="minor"/>
    </font>
    <font>
      <sz val="12"/>
      <name val="Calibri"/>
      <family val="2"/>
      <scheme val="minor"/>
    </font>
    <font>
      <sz val="9"/>
      <color indexed="81"/>
      <name val="Tahoma"/>
      <family val="2"/>
    </font>
    <font>
      <b/>
      <sz val="38"/>
      <color theme="0"/>
      <name val="Modern No. 20"/>
      <family val="1"/>
    </font>
    <font>
      <sz val="11"/>
      <color theme="1"/>
      <name val="Eras Demi ITC"/>
      <family val="2"/>
    </font>
    <font>
      <sz val="11"/>
      <color theme="0"/>
      <name val="Eras Demi ITC"/>
      <family val="2"/>
    </font>
    <font>
      <sz val="12"/>
      <color theme="1"/>
      <name val="Eras Demi ITC"/>
      <family val="2"/>
    </font>
    <font>
      <b/>
      <i/>
      <sz val="11"/>
      <color theme="0"/>
      <name val="Calibri"/>
      <family val="2"/>
      <scheme val="minor"/>
    </font>
    <font>
      <sz val="10"/>
      <color theme="0"/>
      <name val="Eras Demi ITC"/>
      <family val="2"/>
    </font>
    <font>
      <sz val="12"/>
      <color theme="1"/>
      <name val="Arial"/>
      <family val="2"/>
    </font>
    <font>
      <sz val="14"/>
      <color theme="1"/>
      <name val="Calibri"/>
      <family val="2"/>
      <scheme val="minor"/>
    </font>
    <font>
      <b/>
      <sz val="14"/>
      <color indexed="59"/>
      <name val="Calibri"/>
      <family val="2"/>
      <scheme val="minor"/>
    </font>
    <font>
      <sz val="14"/>
      <name val="Calibri"/>
      <family val="2"/>
      <scheme val="minor"/>
    </font>
    <font>
      <b/>
      <sz val="14"/>
      <color indexed="8"/>
      <name val="Calibri"/>
      <family val="2"/>
      <scheme val="minor"/>
    </font>
    <font>
      <sz val="14"/>
      <color indexed="8"/>
      <name val="Calibri"/>
      <family val="2"/>
      <scheme val="minor"/>
    </font>
    <font>
      <b/>
      <sz val="14"/>
      <name val="Calibri"/>
      <family val="2"/>
      <scheme val="minor"/>
    </font>
    <font>
      <b/>
      <sz val="12"/>
      <color theme="1"/>
      <name val="Arial"/>
      <family val="2"/>
    </font>
    <font>
      <sz val="11"/>
      <color theme="0"/>
      <name val="Calibri"/>
      <family val="2"/>
      <scheme val="minor"/>
    </font>
    <font>
      <sz val="12"/>
      <color theme="1"/>
      <name val="Calibri"/>
      <family val="2"/>
      <scheme val="minor"/>
    </font>
    <font>
      <sz val="12"/>
      <color rgb="FF000000"/>
      <name val="Calibri"/>
      <family val="2"/>
      <scheme val="minor"/>
    </font>
    <font>
      <b/>
      <sz val="12"/>
      <color rgb="FF000000"/>
      <name val="Calibri"/>
      <family val="2"/>
    </font>
    <font>
      <i/>
      <sz val="12"/>
      <color indexed="8"/>
      <name val="Calibri"/>
      <family val="2"/>
    </font>
    <font>
      <sz val="12"/>
      <color rgb="FF000000"/>
      <name val="Calibri"/>
      <family val="2"/>
    </font>
    <font>
      <sz val="11"/>
      <color rgb="FF000000"/>
      <name val="Calibri"/>
      <family val="2"/>
    </font>
    <font>
      <sz val="9"/>
      <name val="Calibri"/>
      <family val="2"/>
      <scheme val="minor"/>
    </font>
    <font>
      <b/>
      <sz val="12"/>
      <name val="Calibri"/>
      <family val="2"/>
      <scheme val="minor"/>
    </font>
    <font>
      <b/>
      <sz val="14"/>
      <color theme="0"/>
      <name val="Calibri"/>
      <family val="2"/>
      <scheme val="minor"/>
    </font>
    <font>
      <b/>
      <sz val="16"/>
      <color theme="0"/>
      <name val="Calibri"/>
      <family val="2"/>
      <scheme val="minor"/>
    </font>
    <font>
      <sz val="9"/>
      <color theme="0"/>
      <name val="Calibri"/>
      <family val="2"/>
      <scheme val="minor"/>
    </font>
    <font>
      <b/>
      <sz val="11"/>
      <name val="Calibri"/>
      <family val="2"/>
      <scheme val="minor"/>
    </font>
    <font>
      <sz val="10"/>
      <color rgb="FFFF0000"/>
      <name val="Calibri"/>
      <family val="2"/>
      <scheme val="minor"/>
    </font>
    <font>
      <b/>
      <sz val="10"/>
      <name val="Calibri"/>
      <family val="2"/>
      <scheme val="minor"/>
    </font>
    <font>
      <sz val="9"/>
      <color theme="1"/>
      <name val="Calibri"/>
      <family val="2"/>
      <scheme val="minor"/>
    </font>
    <font>
      <b/>
      <sz val="9"/>
      <name val="Calibri"/>
      <family val="2"/>
      <scheme val="minor"/>
    </font>
    <font>
      <b/>
      <sz val="10"/>
      <color rgb="FFFF0000"/>
      <name val="Calibri"/>
      <family val="2"/>
      <scheme val="minor"/>
    </font>
    <font>
      <b/>
      <u/>
      <sz val="11"/>
      <color theme="1"/>
      <name val="Calibri"/>
      <family val="2"/>
      <scheme val="minor"/>
    </font>
    <font>
      <sz val="11"/>
      <color rgb="FF0000FF"/>
      <name val="Calibri"/>
      <family val="2"/>
      <scheme val="minor"/>
    </font>
    <font>
      <u/>
      <sz val="11"/>
      <color theme="1"/>
      <name val="Calibri"/>
      <family val="2"/>
      <scheme val="minor"/>
    </font>
    <font>
      <b/>
      <sz val="11"/>
      <color rgb="FFFF0000"/>
      <name val="Calibri"/>
      <family val="2"/>
      <scheme val="minor"/>
    </font>
    <font>
      <i/>
      <sz val="11"/>
      <color theme="1"/>
      <name val="Calibri"/>
      <family val="2"/>
      <scheme val="minor"/>
    </font>
    <font>
      <b/>
      <sz val="10"/>
      <color theme="1"/>
      <name val="Calibri"/>
      <family val="2"/>
    </font>
    <font>
      <sz val="10"/>
      <color theme="1"/>
      <name val="Calibri"/>
      <family val="2"/>
    </font>
    <font>
      <sz val="10"/>
      <name val="Calibri"/>
      <family val="2"/>
    </font>
    <font>
      <u/>
      <sz val="10"/>
      <name val="Calibri"/>
      <family val="2"/>
    </font>
    <font>
      <i/>
      <sz val="10"/>
      <color theme="1"/>
      <name val="Calibri"/>
      <family val="2"/>
    </font>
    <font>
      <u/>
      <sz val="10"/>
      <color theme="1"/>
      <name val="Calibri"/>
      <family val="2"/>
    </font>
    <font>
      <sz val="8"/>
      <color theme="1"/>
      <name val="Calibri"/>
      <family val="2"/>
    </font>
    <font>
      <sz val="8"/>
      <name val="Calibri"/>
      <family val="2"/>
    </font>
    <font>
      <i/>
      <sz val="10"/>
      <name val="Calibri"/>
      <family val="2"/>
    </font>
    <font>
      <b/>
      <sz val="10"/>
      <name val="Calibri"/>
      <family val="2"/>
    </font>
    <font>
      <b/>
      <i/>
      <sz val="10"/>
      <color theme="1"/>
      <name val="Calibri"/>
      <family val="2"/>
    </font>
    <font>
      <b/>
      <u/>
      <sz val="10"/>
      <name val="Calibri"/>
      <family val="2"/>
    </font>
  </fonts>
  <fills count="17">
    <fill>
      <patternFill patternType="none"/>
    </fill>
    <fill>
      <patternFill patternType="gray125"/>
    </fill>
    <fill>
      <patternFill patternType="solid">
        <fgColor theme="0"/>
        <bgColor indexed="64"/>
      </patternFill>
    </fill>
    <fill>
      <patternFill patternType="solid">
        <fgColor rgb="FF00B050"/>
        <bgColor indexed="64"/>
      </patternFill>
    </fill>
    <fill>
      <patternFill patternType="solid">
        <fgColor rgb="FF92D050"/>
        <bgColor indexed="64"/>
      </patternFill>
    </fill>
    <fill>
      <patternFill patternType="solid">
        <fgColor theme="6" tint="0.59999389629810485"/>
        <bgColor indexed="64"/>
      </patternFill>
    </fill>
    <fill>
      <patternFill patternType="solid">
        <fgColor rgb="FFFFFF00"/>
        <bgColor indexed="64"/>
      </patternFill>
    </fill>
    <fill>
      <patternFill patternType="solid">
        <fgColor rgb="FFFFFFFF"/>
        <bgColor rgb="FFFFFFFF"/>
      </patternFill>
    </fill>
    <fill>
      <patternFill patternType="solid">
        <fgColor rgb="FFFFC000"/>
        <bgColor indexed="64"/>
      </patternFill>
    </fill>
    <fill>
      <patternFill patternType="solid">
        <fgColor rgb="FFFF0000"/>
        <bgColor indexed="64"/>
      </patternFill>
    </fill>
    <fill>
      <patternFill patternType="solid">
        <fgColor theme="7"/>
        <bgColor indexed="64"/>
      </patternFill>
    </fill>
    <fill>
      <patternFill patternType="solid">
        <fgColor theme="7"/>
        <bgColor rgb="FF000000"/>
      </patternFill>
    </fill>
    <fill>
      <patternFill patternType="solid">
        <fgColor theme="4"/>
        <bgColor rgb="FF000000"/>
      </patternFill>
    </fill>
    <fill>
      <patternFill patternType="solid">
        <fgColor rgb="FF72AF2F"/>
        <bgColor indexed="64"/>
      </patternFill>
    </fill>
    <fill>
      <patternFill patternType="solid">
        <fgColor theme="4"/>
        <bgColor indexed="64"/>
      </patternFill>
    </fill>
    <fill>
      <patternFill patternType="solid">
        <fgColor theme="0" tint="-0.14999847407452621"/>
        <bgColor indexed="64"/>
      </patternFill>
    </fill>
    <fill>
      <patternFill patternType="solid">
        <fgColor theme="0" tint="-0.249977111117893"/>
        <bgColor indexed="64"/>
      </patternFill>
    </fill>
  </fills>
  <borders count="117">
    <border>
      <left/>
      <right/>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auto="1"/>
      </left>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medium">
        <color auto="1"/>
      </left>
      <right/>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top/>
      <bottom style="medium">
        <color auto="1"/>
      </bottom>
      <diagonal/>
    </border>
    <border>
      <left style="thin">
        <color indexed="64"/>
      </left>
      <right/>
      <top style="thin">
        <color indexed="64"/>
      </top>
      <bottom style="thin">
        <color indexed="64"/>
      </bottom>
      <diagonal/>
    </border>
    <border>
      <left style="thin">
        <color indexed="64"/>
      </left>
      <right style="medium">
        <color indexed="64"/>
      </right>
      <top/>
      <bottom/>
      <diagonal/>
    </border>
    <border>
      <left style="medium">
        <color indexed="8"/>
      </left>
      <right style="medium">
        <color indexed="8"/>
      </right>
      <top style="medium">
        <color indexed="8"/>
      </top>
      <bottom style="medium">
        <color indexed="8"/>
      </bottom>
      <diagonal/>
    </border>
    <border>
      <left style="medium">
        <color auto="1"/>
      </left>
      <right style="medium">
        <color auto="1"/>
      </right>
      <top style="medium">
        <color auto="1"/>
      </top>
      <bottom style="medium">
        <color auto="1"/>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style="thin">
        <color indexed="64"/>
      </top>
      <bottom style="medium">
        <color indexed="64"/>
      </bottom>
      <diagonal/>
    </border>
    <border>
      <left style="medium">
        <color auto="1"/>
      </left>
      <right style="medium">
        <color indexed="64"/>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indexed="64"/>
      </right>
      <top style="medium">
        <color auto="1"/>
      </top>
      <bottom style="medium">
        <color auto="1"/>
      </bottom>
      <diagonal/>
    </border>
    <border>
      <left/>
      <right style="thin">
        <color indexed="64"/>
      </right>
      <top/>
      <bottom style="medium">
        <color auto="1"/>
      </bottom>
      <diagonal/>
    </border>
    <border>
      <left style="thin">
        <color indexed="64"/>
      </left>
      <right style="thin">
        <color indexed="64"/>
      </right>
      <top/>
      <bottom style="medium">
        <color auto="1"/>
      </bottom>
      <diagonal/>
    </border>
    <border>
      <left style="thin">
        <color indexed="64"/>
      </left>
      <right style="medium">
        <color auto="1"/>
      </right>
      <top/>
      <bottom style="medium">
        <color auto="1"/>
      </bottom>
      <diagonal/>
    </border>
    <border>
      <left style="medium">
        <color indexed="64"/>
      </left>
      <right style="thin">
        <color indexed="64"/>
      </right>
      <top style="medium">
        <color indexed="64"/>
      </top>
      <bottom style="medium">
        <color indexed="64"/>
      </bottom>
      <diagonal/>
    </border>
    <border>
      <left style="medium">
        <color auto="1"/>
      </left>
      <right style="thin">
        <color indexed="64"/>
      </right>
      <top style="medium">
        <color auto="1"/>
      </top>
      <bottom/>
      <diagonal/>
    </border>
    <border>
      <left style="medium">
        <color auto="1"/>
      </left>
      <right style="thin">
        <color indexed="64"/>
      </right>
      <top/>
      <bottom/>
      <diagonal/>
    </border>
    <border>
      <left style="medium">
        <color auto="1"/>
      </left>
      <right style="thin">
        <color indexed="64"/>
      </right>
      <top/>
      <bottom style="medium">
        <color auto="1"/>
      </bottom>
      <diagonal/>
    </border>
    <border>
      <left style="medium">
        <color indexed="64"/>
      </left>
      <right style="thin">
        <color indexed="64"/>
      </right>
      <top style="medium">
        <color indexed="64"/>
      </top>
      <bottom style="thin">
        <color indexed="64"/>
      </bottom>
      <diagonal/>
    </border>
    <border>
      <left style="medium">
        <color auto="1"/>
      </left>
      <right style="thin">
        <color indexed="64"/>
      </right>
      <top style="thin">
        <color indexed="64"/>
      </top>
      <bottom style="thin">
        <color indexed="64"/>
      </bottom>
      <diagonal/>
    </border>
    <border>
      <left style="thin">
        <color indexed="64"/>
      </left>
      <right style="thin">
        <color indexed="64"/>
      </right>
      <top style="medium">
        <color auto="1"/>
      </top>
      <bottom style="medium">
        <color indexed="64"/>
      </bottom>
      <diagonal/>
    </border>
    <border>
      <left style="thin">
        <color indexed="64"/>
      </left>
      <right/>
      <top style="medium">
        <color auto="1"/>
      </top>
      <bottom style="medium">
        <color indexed="64"/>
      </bottom>
      <diagonal/>
    </border>
    <border>
      <left style="thin">
        <color indexed="64"/>
      </left>
      <right style="medium">
        <color indexed="64"/>
      </right>
      <top style="medium">
        <color auto="1"/>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8"/>
      </left>
      <right style="medium">
        <color indexed="8"/>
      </right>
      <top style="medium">
        <color indexed="8"/>
      </top>
      <bottom style="medium">
        <color indexed="8"/>
      </bottom>
      <diagonal/>
    </border>
    <border>
      <left style="medium">
        <color indexed="64"/>
      </left>
      <right style="medium">
        <color auto="1"/>
      </right>
      <top/>
      <bottom style="medium">
        <color indexed="64"/>
      </bottom>
      <diagonal/>
    </border>
    <border>
      <left style="medium">
        <color indexed="8"/>
      </left>
      <right style="medium">
        <color indexed="8"/>
      </right>
      <top style="medium">
        <color indexed="8"/>
      </top>
      <bottom/>
      <diagonal/>
    </border>
    <border>
      <left style="medium">
        <color indexed="8"/>
      </left>
      <right/>
      <top style="medium">
        <color indexed="8"/>
      </top>
      <bottom/>
      <diagonal/>
    </border>
    <border>
      <left style="medium">
        <color indexed="8"/>
      </left>
      <right/>
      <top style="medium">
        <color indexed="8"/>
      </top>
      <bottom style="medium">
        <color indexed="8"/>
      </bottom>
      <diagonal/>
    </border>
    <border>
      <left style="medium">
        <color indexed="64"/>
      </left>
      <right style="medium">
        <color indexed="64"/>
      </right>
      <top style="medium">
        <color indexed="64"/>
      </top>
      <bottom/>
      <diagonal/>
    </border>
    <border>
      <left style="medium">
        <color indexed="8"/>
      </left>
      <right style="medium">
        <color indexed="8"/>
      </right>
      <top/>
      <bottom style="medium">
        <color indexed="8"/>
      </bottom>
      <diagonal/>
    </border>
    <border>
      <left style="medium">
        <color indexed="64"/>
      </left>
      <right style="medium">
        <color indexed="64"/>
      </right>
      <top/>
      <bottom style="medium">
        <color indexed="8"/>
      </bottom>
      <diagonal/>
    </border>
    <border>
      <left style="medium">
        <color indexed="8"/>
      </left>
      <right style="medium">
        <color indexed="8"/>
      </right>
      <top/>
      <bottom/>
      <diagonal/>
    </border>
    <border>
      <left style="medium">
        <color indexed="64"/>
      </left>
      <right style="medium">
        <color indexed="64"/>
      </right>
      <top/>
      <bottom/>
      <diagonal/>
    </border>
    <border>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style="thin">
        <color rgb="FF808080"/>
      </left>
      <right style="thin">
        <color rgb="FF808080"/>
      </right>
      <top style="thin">
        <color rgb="FF808080"/>
      </top>
      <bottom style="thin">
        <color rgb="FF808080"/>
      </bottom>
      <diagonal/>
    </border>
    <border>
      <left style="thin">
        <color rgb="FF808080"/>
      </left>
      <right/>
      <top style="thin">
        <color rgb="FF808080"/>
      </top>
      <bottom style="thin">
        <color rgb="FF808080"/>
      </bottom>
      <diagonal/>
    </border>
    <border>
      <left style="thin">
        <color rgb="FF808080"/>
      </left>
      <right style="thin">
        <color rgb="FF808080"/>
      </right>
      <top style="thin">
        <color rgb="FF808080"/>
      </top>
      <bottom/>
      <diagonal/>
    </border>
    <border>
      <left style="thin">
        <color rgb="FF000000"/>
      </left>
      <right style="thin">
        <color rgb="FF000000"/>
      </right>
      <top/>
      <bottom style="thin">
        <color rgb="FF000000"/>
      </bottom>
      <diagonal/>
    </border>
    <border>
      <left style="medium">
        <color auto="1"/>
      </left>
      <right style="thin">
        <color indexed="64"/>
      </right>
      <top/>
      <bottom style="thin">
        <color indexed="64"/>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style="double">
        <color indexed="64"/>
      </left>
      <right style="double">
        <color indexed="64"/>
      </right>
      <top style="double">
        <color indexed="64"/>
      </top>
      <bottom style="double">
        <color indexed="64"/>
      </bottom>
      <diagonal/>
    </border>
    <border>
      <left/>
      <right/>
      <top/>
      <bottom style="double">
        <color indexed="64"/>
      </bottom>
      <diagonal/>
    </border>
    <border>
      <left style="double">
        <color indexed="64"/>
      </left>
      <right/>
      <top/>
      <bottom style="double">
        <color indexed="64"/>
      </bottom>
      <diagonal/>
    </border>
    <border>
      <left/>
      <right style="double">
        <color indexed="64"/>
      </right>
      <top/>
      <bottom style="double">
        <color indexed="64"/>
      </bottom>
      <diagonal/>
    </border>
    <border>
      <left style="double">
        <color indexed="64"/>
      </left>
      <right/>
      <top/>
      <bottom/>
      <diagonal/>
    </border>
    <border>
      <left/>
      <right style="double">
        <color indexed="64"/>
      </right>
      <top/>
      <bottom/>
      <diagonal/>
    </border>
    <border>
      <left/>
      <right/>
      <top style="double">
        <color indexed="64"/>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thin">
        <color indexed="64"/>
      </right>
      <top style="medium">
        <color auto="1"/>
      </top>
      <bottom/>
      <diagonal/>
    </border>
    <border>
      <left/>
      <right style="medium">
        <color indexed="8"/>
      </right>
      <top/>
      <bottom style="medium">
        <color indexed="8"/>
      </bottom>
      <diagonal/>
    </border>
    <border>
      <left style="thin">
        <color indexed="64"/>
      </left>
      <right style="medium">
        <color auto="1"/>
      </right>
      <top style="medium">
        <color auto="1"/>
      </top>
      <bottom style="thin">
        <color indexed="64"/>
      </bottom>
      <diagonal/>
    </border>
    <border>
      <left style="thin">
        <color indexed="64"/>
      </left>
      <right style="medium">
        <color auto="1"/>
      </right>
      <top style="medium">
        <color auto="1"/>
      </top>
      <bottom/>
      <diagonal/>
    </border>
    <border>
      <left style="thin">
        <color indexed="64"/>
      </left>
      <right style="thin">
        <color indexed="64"/>
      </right>
      <top style="medium">
        <color indexed="64"/>
      </top>
      <bottom style="thin">
        <color indexed="64"/>
      </bottom>
      <diagonal/>
    </border>
    <border>
      <left style="medium">
        <color auto="1"/>
      </left>
      <right style="medium">
        <color indexed="64"/>
      </right>
      <top/>
      <bottom style="medium">
        <color auto="1"/>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theme="0" tint="-0.499984740745262"/>
      </left>
      <right style="thin">
        <color theme="0" tint="-0.499984740745262"/>
      </right>
      <top style="thin">
        <color theme="0" tint="-0.499984740745262"/>
      </top>
      <bottom style="medium">
        <color indexed="64"/>
      </bottom>
      <diagonal/>
    </border>
    <border>
      <left style="thin">
        <color indexed="64"/>
      </left>
      <right/>
      <top/>
      <bottom style="medium">
        <color indexed="64"/>
      </bottom>
      <diagonal/>
    </border>
    <border>
      <left/>
      <right style="thin">
        <color theme="0" tint="-0.499984740745262"/>
      </right>
      <top style="thin">
        <color theme="0" tint="-0.499984740745262"/>
      </top>
      <bottom style="medium">
        <color indexed="64"/>
      </bottom>
      <diagonal/>
    </border>
    <border>
      <left style="thin">
        <color theme="0" tint="-0.499984740745262"/>
      </left>
      <right style="medium">
        <color indexed="64"/>
      </right>
      <top style="thin">
        <color theme="0" tint="-0.499984740745262"/>
      </top>
      <bottom style="medium">
        <color indexed="64"/>
      </bottom>
      <diagonal/>
    </border>
    <border>
      <left style="thin">
        <color indexed="64"/>
      </left>
      <right style="medium">
        <color indexed="64"/>
      </right>
      <top style="medium">
        <color indexed="64"/>
      </top>
      <bottom/>
      <diagonal/>
    </border>
    <border>
      <left style="thin">
        <color rgb="FF000000"/>
      </left>
      <right style="medium">
        <color auto="1"/>
      </right>
      <top style="thin">
        <color rgb="FF000000"/>
      </top>
      <bottom style="thin">
        <color rgb="FF000000"/>
      </bottom>
      <diagonal/>
    </border>
    <border>
      <left style="thin">
        <color rgb="FF000000"/>
      </left>
      <right style="thin">
        <color rgb="FF000000"/>
      </right>
      <top style="thin">
        <color rgb="FF000000"/>
      </top>
      <bottom style="medium">
        <color auto="1"/>
      </bottom>
      <diagonal/>
    </border>
    <border>
      <left style="thin">
        <color rgb="FF000000"/>
      </left>
      <right style="medium">
        <color auto="1"/>
      </right>
      <top style="thin">
        <color rgb="FF000000"/>
      </top>
      <bottom style="medium">
        <color auto="1"/>
      </bottom>
      <diagonal/>
    </border>
    <border>
      <left style="thin">
        <color rgb="FF000000"/>
      </left>
      <right style="thin">
        <color rgb="FF000000"/>
      </right>
      <top/>
      <bottom style="medium">
        <color auto="1"/>
      </bottom>
      <diagonal/>
    </border>
    <border>
      <left/>
      <right style="thin">
        <color rgb="FF000000"/>
      </right>
      <top style="thin">
        <color rgb="FF000000"/>
      </top>
      <bottom style="medium">
        <color indexed="64"/>
      </bottom>
      <diagonal/>
    </border>
    <border>
      <left style="medium">
        <color auto="1"/>
      </left>
      <right/>
      <top style="medium">
        <color auto="1"/>
      </top>
      <bottom/>
      <diagonal/>
    </border>
    <border>
      <left style="medium">
        <color auto="1"/>
      </left>
      <right/>
      <top style="medium">
        <color auto="1"/>
      </top>
      <bottom style="medium">
        <color auto="1"/>
      </bottom>
      <diagonal/>
    </border>
    <border>
      <left/>
      <right style="medium">
        <color indexed="64"/>
      </right>
      <top style="medium">
        <color auto="1"/>
      </top>
      <bottom style="medium">
        <color auto="1"/>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auto="1"/>
      </top>
      <bottom style="medium">
        <color indexed="64"/>
      </bottom>
      <diagonal/>
    </border>
    <border>
      <left style="thin">
        <color indexed="64"/>
      </left>
      <right/>
      <top style="medium">
        <color auto="1"/>
      </top>
      <bottom style="medium">
        <color indexed="64"/>
      </bottom>
      <diagonal/>
    </border>
    <border>
      <left style="thin">
        <color indexed="64"/>
      </left>
      <right style="medium">
        <color indexed="64"/>
      </right>
      <top style="medium">
        <color auto="1"/>
      </top>
      <bottom style="medium">
        <color indexed="64"/>
      </bottom>
      <diagonal/>
    </border>
    <border>
      <left/>
      <right/>
      <top style="medium">
        <color auto="1"/>
      </top>
      <bottom style="medium">
        <color auto="1"/>
      </bottom>
      <diagonal/>
    </border>
    <border>
      <left style="thin">
        <color theme="0" tint="-0.499984740745262"/>
      </left>
      <right style="thin">
        <color theme="0" tint="-0.499984740745262"/>
      </right>
      <top/>
      <bottom style="thin">
        <color theme="0" tint="-0.499984740745262"/>
      </bottom>
      <diagonal/>
    </border>
  </borders>
  <cellStyleXfs count="4">
    <xf numFmtId="0" fontId="0" fillId="0" borderId="0"/>
    <xf numFmtId="9" fontId="3" fillId="0" borderId="0" applyFont="0" applyFill="0" applyBorder="0" applyAlignment="0" applyProtection="0"/>
    <xf numFmtId="0" fontId="5" fillId="0" borderId="0"/>
    <xf numFmtId="0" fontId="13" fillId="0" borderId="0"/>
  </cellStyleXfs>
  <cellXfs count="724">
    <xf numFmtId="0" fontId="0" fillId="0" borderId="0" xfId="0"/>
    <xf numFmtId="0" fontId="1" fillId="2" borderId="0" xfId="0" applyFont="1" applyFill="1" applyAlignment="1">
      <alignment horizontal="center" vertical="center"/>
    </xf>
    <xf numFmtId="0" fontId="8" fillId="2" borderId="0" xfId="0" applyFont="1" applyFill="1" applyAlignment="1">
      <alignment horizontal="center" vertical="center"/>
    </xf>
    <xf numFmtId="0" fontId="4" fillId="2" borderId="0" xfId="0" applyFont="1" applyFill="1" applyBorder="1" applyAlignment="1">
      <alignment horizontal="center" vertical="center"/>
    </xf>
    <xf numFmtId="0" fontId="1" fillId="0" borderId="0" xfId="0" applyFont="1" applyFill="1" applyAlignment="1">
      <alignment horizontal="center" vertical="center"/>
    </xf>
    <xf numFmtId="0" fontId="1" fillId="0" borderId="0" xfId="0" applyFont="1" applyFill="1" applyBorder="1" applyAlignment="1">
      <alignment horizontal="center" vertical="center"/>
    </xf>
    <xf numFmtId="0" fontId="4" fillId="0" borderId="0" xfId="0" applyFont="1" applyFill="1" applyBorder="1" applyAlignment="1">
      <alignment horizontal="center" vertical="center"/>
    </xf>
    <xf numFmtId="0" fontId="8" fillId="0" borderId="24" xfId="0" applyFont="1" applyFill="1" applyBorder="1" applyAlignment="1">
      <alignment horizontal="center" vertical="center" wrapText="1"/>
    </xf>
    <xf numFmtId="0" fontId="0" fillId="0" borderId="0" xfId="0" applyFill="1" applyBorder="1" applyAlignment="1">
      <alignment horizontal="center" vertical="center"/>
    </xf>
    <xf numFmtId="0" fontId="1" fillId="0" borderId="10"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27" xfId="0" applyFont="1" applyFill="1" applyBorder="1" applyAlignment="1">
      <alignment horizontal="center" vertical="center"/>
    </xf>
    <xf numFmtId="0" fontId="1" fillId="0" borderId="24" xfId="0" applyFont="1" applyFill="1" applyBorder="1" applyAlignment="1">
      <alignment horizontal="center" vertical="center" wrapText="1"/>
    </xf>
    <xf numFmtId="0" fontId="8" fillId="0" borderId="25" xfId="0" applyFont="1" applyFill="1" applyBorder="1" applyAlignment="1">
      <alignment horizontal="center" vertical="center"/>
    </xf>
    <xf numFmtId="0" fontId="1" fillId="0" borderId="12" xfId="0" applyFont="1" applyFill="1" applyBorder="1" applyAlignment="1">
      <alignment horizontal="center" vertical="center"/>
    </xf>
    <xf numFmtId="0" fontId="1" fillId="0" borderId="13" xfId="0" applyFont="1" applyFill="1" applyBorder="1" applyAlignment="1">
      <alignment horizontal="center" vertical="center"/>
    </xf>
    <xf numFmtId="0" fontId="1" fillId="0" borderId="0" xfId="0" applyFont="1" applyFill="1" applyBorder="1" applyAlignment="1">
      <alignment horizontal="center" vertical="center" wrapText="1"/>
    </xf>
    <xf numFmtId="0" fontId="8" fillId="0" borderId="0" xfId="0" applyFont="1" applyFill="1" applyAlignment="1">
      <alignment horizontal="center" vertical="center"/>
    </xf>
    <xf numFmtId="0" fontId="8" fillId="0" borderId="0" xfId="0" applyFont="1" applyFill="1" applyBorder="1" applyAlignment="1">
      <alignment horizontal="center" vertical="center"/>
    </xf>
    <xf numFmtId="0" fontId="1" fillId="0" borderId="0" xfId="0" applyFont="1" applyFill="1" applyAlignment="1">
      <alignment horizontal="center" vertical="center" wrapText="1"/>
    </xf>
    <xf numFmtId="164" fontId="1" fillId="0" borderId="0" xfId="0" applyNumberFormat="1" applyFont="1" applyFill="1" applyAlignment="1">
      <alignment horizontal="center" vertical="center"/>
    </xf>
    <xf numFmtId="0" fontId="1" fillId="0" borderId="0" xfId="0" applyFont="1" applyFill="1"/>
    <xf numFmtId="0" fontId="1" fillId="0" borderId="0" xfId="0" applyFont="1" applyFill="1" applyAlignment="1">
      <alignment wrapText="1"/>
    </xf>
    <xf numFmtId="0" fontId="1" fillId="0" borderId="0" xfId="0" applyFont="1" applyFill="1" applyAlignment="1"/>
    <xf numFmtId="0" fontId="11" fillId="0" borderId="0" xfId="0" applyFont="1" applyFill="1" applyAlignment="1"/>
    <xf numFmtId="0" fontId="1" fillId="0" borderId="0" xfId="0" applyFont="1" applyFill="1" applyAlignment="1">
      <alignment vertical="center"/>
    </xf>
    <xf numFmtId="0" fontId="11" fillId="0" borderId="0" xfId="0" applyFont="1" applyFill="1" applyAlignment="1">
      <alignment vertical="center"/>
    </xf>
    <xf numFmtId="0" fontId="1" fillId="0" borderId="11" xfId="0" applyFont="1" applyFill="1" applyBorder="1" applyAlignment="1">
      <alignment horizontal="justify" vertical="top" wrapText="1"/>
    </xf>
    <xf numFmtId="0" fontId="1" fillId="0" borderId="0" xfId="0" applyFont="1" applyFill="1" applyAlignment="1">
      <alignment horizontal="justify" vertical="top" wrapText="1"/>
    </xf>
    <xf numFmtId="0" fontId="1" fillId="0" borderId="14" xfId="0" applyFont="1" applyFill="1" applyBorder="1" applyAlignment="1">
      <alignment horizontal="justify" vertical="top" wrapText="1"/>
    </xf>
    <xf numFmtId="0" fontId="7" fillId="0" borderId="0" xfId="0" applyFont="1" applyFill="1" applyAlignment="1">
      <alignment vertical="center" wrapText="1"/>
    </xf>
    <xf numFmtId="0" fontId="7" fillId="0" borderId="0" xfId="0" applyFont="1" applyFill="1" applyAlignment="1">
      <alignment vertical="center"/>
    </xf>
    <xf numFmtId="0" fontId="1" fillId="2" borderId="10" xfId="0" applyFont="1" applyFill="1" applyBorder="1" applyAlignment="1">
      <alignment horizontal="center" vertical="center"/>
    </xf>
    <xf numFmtId="0" fontId="0" fillId="0" borderId="1" xfId="0" applyFill="1" applyBorder="1" applyAlignment="1">
      <alignment horizontal="justify" vertical="center" wrapText="1"/>
    </xf>
    <xf numFmtId="0" fontId="0" fillId="0" borderId="1" xfId="0" applyBorder="1" applyAlignment="1">
      <alignment horizontal="justify" vertical="center" wrapText="1"/>
    </xf>
    <xf numFmtId="0" fontId="0" fillId="0" borderId="1" xfId="0" applyBorder="1" applyAlignment="1">
      <alignment vertical="center" wrapText="1"/>
    </xf>
    <xf numFmtId="0" fontId="0" fillId="0" borderId="1" xfId="0" applyBorder="1" applyAlignment="1">
      <alignment horizontal="left" vertical="center" wrapText="1"/>
    </xf>
    <xf numFmtId="0" fontId="0" fillId="0" borderId="1" xfId="0" applyFont="1" applyFill="1" applyBorder="1" applyAlignment="1">
      <alignment horizontal="left" vertical="center" wrapText="1"/>
    </xf>
    <xf numFmtId="0" fontId="14" fillId="0" borderId="1" xfId="0" applyFont="1" applyFill="1" applyBorder="1" applyAlignment="1">
      <alignment horizontal="justify" vertical="center" wrapText="1"/>
    </xf>
    <xf numFmtId="0" fontId="14" fillId="0" borderId="1" xfId="0" applyFont="1" applyBorder="1" applyAlignment="1">
      <alignment horizontal="left" vertical="center" wrapText="1"/>
    </xf>
    <xf numFmtId="0" fontId="14" fillId="0" borderId="1" xfId="0" applyFont="1" applyBorder="1" applyAlignment="1">
      <alignment horizontal="justify" vertical="center" wrapText="1"/>
    </xf>
    <xf numFmtId="0" fontId="0" fillId="0" borderId="1" xfId="0" applyFill="1" applyBorder="1" applyAlignment="1">
      <alignment horizontal="left" vertical="center" wrapText="1"/>
    </xf>
    <xf numFmtId="0" fontId="0" fillId="2" borderId="1" xfId="0" applyFill="1" applyBorder="1" applyAlignment="1">
      <alignment horizontal="left" vertical="center" wrapText="1"/>
    </xf>
    <xf numFmtId="0" fontId="14" fillId="0" borderId="1" xfId="0" applyFont="1" applyFill="1" applyBorder="1" applyAlignment="1">
      <alignment horizontal="left" vertical="center" wrapText="1"/>
    </xf>
    <xf numFmtId="0" fontId="1" fillId="0" borderId="16" xfId="0" applyFont="1" applyFill="1" applyBorder="1" applyAlignment="1">
      <alignment horizontal="center" vertical="center"/>
    </xf>
    <xf numFmtId="0" fontId="1" fillId="0" borderId="17" xfId="0" applyFont="1" applyFill="1" applyBorder="1" applyAlignment="1">
      <alignment horizontal="center" vertical="center"/>
    </xf>
    <xf numFmtId="0" fontId="15" fillId="2" borderId="1" xfId="0" applyFont="1" applyFill="1" applyBorder="1" applyAlignment="1">
      <alignment horizontal="justify" vertical="center" wrapText="1"/>
    </xf>
    <xf numFmtId="0" fontId="8" fillId="0" borderId="1" xfId="0" applyFont="1" applyFill="1" applyBorder="1" applyAlignment="1">
      <alignment horizontal="center" vertical="center"/>
    </xf>
    <xf numFmtId="0" fontId="1" fillId="0" borderId="19" xfId="0" applyFont="1" applyFill="1" applyBorder="1" applyAlignment="1">
      <alignment horizontal="justify" vertical="top" wrapText="1"/>
    </xf>
    <xf numFmtId="0" fontId="1" fillId="0" borderId="18" xfId="0" applyFont="1" applyFill="1" applyBorder="1" applyAlignment="1">
      <alignment horizontal="justify" vertical="top" wrapText="1"/>
    </xf>
    <xf numFmtId="0" fontId="1" fillId="0" borderId="32" xfId="0" applyFont="1" applyFill="1" applyBorder="1" applyAlignment="1">
      <alignment horizontal="center" vertical="center"/>
    </xf>
    <xf numFmtId="0" fontId="1" fillId="0" borderId="31" xfId="0" applyFont="1" applyFill="1" applyBorder="1" applyAlignment="1">
      <alignment horizontal="center" vertical="center"/>
    </xf>
    <xf numFmtId="0" fontId="1" fillId="0" borderId="33" xfId="0" applyFont="1" applyFill="1" applyBorder="1" applyAlignment="1">
      <alignment horizontal="center" vertical="center"/>
    </xf>
    <xf numFmtId="0" fontId="8" fillId="3" borderId="6" xfId="0" applyFont="1" applyFill="1" applyBorder="1" applyAlignment="1">
      <alignment horizontal="center" vertical="center" wrapText="1"/>
    </xf>
    <xf numFmtId="164" fontId="8" fillId="3" borderId="6" xfId="0" applyNumberFormat="1" applyFont="1" applyFill="1" applyBorder="1" applyAlignment="1">
      <alignment horizontal="center" vertical="center" wrapText="1"/>
    </xf>
    <xf numFmtId="14" fontId="9" fillId="3" borderId="9" xfId="0" applyNumberFormat="1" applyFont="1" applyFill="1" applyBorder="1" applyAlignment="1">
      <alignment horizontal="center" vertical="center"/>
    </xf>
    <xf numFmtId="14" fontId="8" fillId="3" borderId="20" xfId="0" applyNumberFormat="1" applyFont="1" applyFill="1" applyBorder="1" applyAlignment="1">
      <alignment horizontal="center" vertical="center" wrapText="1"/>
    </xf>
    <xf numFmtId="0" fontId="8" fillId="4" borderId="36" xfId="0" applyFont="1" applyFill="1" applyBorder="1" applyAlignment="1">
      <alignment horizontal="center" vertical="center" wrapText="1"/>
    </xf>
    <xf numFmtId="0" fontId="12" fillId="4" borderId="36" xfId="0" applyFont="1" applyFill="1" applyBorder="1" applyAlignment="1">
      <alignment horizontal="left" vertical="center" wrapText="1"/>
    </xf>
    <xf numFmtId="0" fontId="8" fillId="0" borderId="38" xfId="0" applyFont="1" applyFill="1" applyBorder="1" applyAlignment="1">
      <alignment horizontal="center" vertical="center" wrapText="1"/>
    </xf>
    <xf numFmtId="0" fontId="0" fillId="0" borderId="39" xfId="0" applyBorder="1" applyAlignment="1">
      <alignment horizontal="left" vertical="center" wrapText="1"/>
    </xf>
    <xf numFmtId="0" fontId="1" fillId="0" borderId="25" xfId="0" applyFont="1" applyFill="1" applyBorder="1" applyAlignment="1">
      <alignment horizontal="center" vertical="center" wrapText="1"/>
    </xf>
    <xf numFmtId="0" fontId="0" fillId="0" borderId="13" xfId="0" applyBorder="1" applyAlignment="1">
      <alignment vertical="center" wrapText="1"/>
    </xf>
    <xf numFmtId="0" fontId="8" fillId="3" borderId="41" xfId="0" applyFont="1" applyFill="1" applyBorder="1" applyAlignment="1">
      <alignment horizontal="center" vertical="center" wrapText="1"/>
    </xf>
    <xf numFmtId="0" fontId="8" fillId="3" borderId="30" xfId="0" applyFont="1" applyFill="1" applyBorder="1" applyAlignment="1">
      <alignment horizontal="center" vertical="center" wrapText="1"/>
    </xf>
    <xf numFmtId="164" fontId="8" fillId="3" borderId="30" xfId="0" applyNumberFormat="1" applyFont="1" applyFill="1" applyBorder="1" applyAlignment="1">
      <alignment horizontal="center" vertical="center" wrapText="1"/>
    </xf>
    <xf numFmtId="164" fontId="8" fillId="4" borderId="37" xfId="0" applyNumberFormat="1" applyFont="1" applyFill="1" applyBorder="1" applyAlignment="1">
      <alignment horizontal="center" vertical="center" wrapText="1"/>
    </xf>
    <xf numFmtId="14" fontId="0" fillId="0" borderId="11" xfId="0" applyNumberFormat="1" applyFill="1" applyBorder="1" applyAlignment="1">
      <alignment horizontal="center" vertical="center" wrapText="1"/>
    </xf>
    <xf numFmtId="0" fontId="0" fillId="0" borderId="1" xfId="0" applyFill="1" applyBorder="1" applyAlignment="1">
      <alignment vertical="center"/>
    </xf>
    <xf numFmtId="0" fontId="0" fillId="0" borderId="13" xfId="0" applyFill="1" applyBorder="1" applyAlignment="1">
      <alignment vertical="center"/>
    </xf>
    <xf numFmtId="14" fontId="9" fillId="3" borderId="45" xfId="0" applyNumberFormat="1" applyFont="1" applyFill="1" applyBorder="1" applyAlignment="1">
      <alignment horizontal="center" vertical="center"/>
    </xf>
    <xf numFmtId="0" fontId="1" fillId="0" borderId="46" xfId="0" applyFont="1" applyFill="1" applyBorder="1" applyAlignment="1">
      <alignment horizontal="center" vertical="center"/>
    </xf>
    <xf numFmtId="0" fontId="8" fillId="0" borderId="13" xfId="0" applyFont="1" applyFill="1" applyBorder="1" applyAlignment="1">
      <alignment horizontal="center" vertical="center"/>
    </xf>
    <xf numFmtId="0" fontId="8" fillId="5" borderId="35" xfId="0" applyFont="1" applyFill="1" applyBorder="1" applyAlignment="1">
      <alignment horizontal="center" vertical="center" wrapText="1"/>
    </xf>
    <xf numFmtId="0" fontId="8" fillId="5" borderId="8" xfId="0" applyFont="1" applyFill="1" applyBorder="1" applyAlignment="1">
      <alignment horizontal="center" vertical="center" wrapText="1"/>
    </xf>
    <xf numFmtId="14" fontId="0" fillId="0" borderId="11" xfId="0" applyNumberFormat="1" applyFill="1" applyBorder="1" applyAlignment="1">
      <alignment horizontal="center" vertical="center"/>
    </xf>
    <xf numFmtId="14" fontId="14" fillId="0" borderId="11" xfId="0" applyNumberFormat="1" applyFont="1" applyFill="1" applyBorder="1" applyAlignment="1">
      <alignment horizontal="center" vertical="center" wrapText="1"/>
    </xf>
    <xf numFmtId="14" fontId="0" fillId="0" borderId="11" xfId="0" applyNumberFormat="1" applyFill="1" applyBorder="1" applyAlignment="1">
      <alignment horizontal="left" vertical="center" wrapText="1"/>
    </xf>
    <xf numFmtId="16" fontId="4" fillId="0" borderId="11" xfId="0" applyNumberFormat="1" applyFont="1" applyFill="1" applyBorder="1" applyAlignment="1">
      <alignment horizontal="center" vertical="center" wrapText="1"/>
    </xf>
    <xf numFmtId="14" fontId="9" fillId="3" borderId="21" xfId="0" applyNumberFormat="1" applyFont="1" applyFill="1" applyBorder="1" applyAlignment="1">
      <alignment horizontal="center" vertical="center"/>
    </xf>
    <xf numFmtId="0" fontId="1" fillId="0" borderId="28" xfId="0" applyFont="1" applyFill="1" applyBorder="1" applyAlignment="1">
      <alignment horizontal="justify" vertical="top" wrapText="1"/>
    </xf>
    <xf numFmtId="0" fontId="6" fillId="0" borderId="11" xfId="0" applyFont="1" applyFill="1" applyBorder="1" applyAlignment="1">
      <alignment horizontal="justify" vertical="top" wrapText="1"/>
    </xf>
    <xf numFmtId="0" fontId="8" fillId="0" borderId="17" xfId="0" applyFont="1" applyFill="1" applyBorder="1" applyAlignment="1">
      <alignment horizontal="center" vertical="center"/>
    </xf>
    <xf numFmtId="0" fontId="8" fillId="4" borderId="41" xfId="0" applyFont="1" applyFill="1" applyBorder="1" applyAlignment="1">
      <alignment horizontal="center" vertical="center"/>
    </xf>
    <xf numFmtId="0" fontId="8" fillId="4" borderId="47" xfId="0" applyFont="1" applyFill="1" applyBorder="1" applyAlignment="1">
      <alignment horizontal="center" vertical="center"/>
    </xf>
    <xf numFmtId="9" fontId="8" fillId="4" borderId="47" xfId="1" applyFont="1" applyFill="1" applyBorder="1" applyAlignment="1">
      <alignment horizontal="center" vertical="center"/>
    </xf>
    <xf numFmtId="9" fontId="8" fillId="4" borderId="48" xfId="1" applyFont="1" applyFill="1" applyBorder="1" applyAlignment="1">
      <alignment horizontal="center" vertical="center"/>
    </xf>
    <xf numFmtId="0" fontId="8" fillId="4" borderId="49" xfId="0" applyFont="1" applyFill="1" applyBorder="1" applyAlignment="1">
      <alignment horizontal="justify" vertical="top" wrapText="1"/>
    </xf>
    <xf numFmtId="14" fontId="8" fillId="0" borderId="45" xfId="0" applyNumberFormat="1" applyFont="1" applyFill="1" applyBorder="1" applyAlignment="1">
      <alignment horizontal="center" vertical="center" wrapText="1"/>
    </xf>
    <xf numFmtId="14" fontId="8" fillId="0" borderId="10" xfId="0" applyNumberFormat="1" applyFont="1" applyFill="1" applyBorder="1" applyAlignment="1">
      <alignment horizontal="center" vertical="center" wrapText="1"/>
    </xf>
    <xf numFmtId="14" fontId="8" fillId="0" borderId="12" xfId="0" applyNumberFormat="1" applyFont="1" applyFill="1" applyBorder="1" applyAlignment="1">
      <alignment horizontal="center" vertical="center" wrapText="1"/>
    </xf>
    <xf numFmtId="0" fontId="1" fillId="0" borderId="50" xfId="0" applyFont="1" applyFill="1" applyBorder="1" applyAlignment="1">
      <alignment horizontal="center" vertical="center"/>
    </xf>
    <xf numFmtId="0" fontId="1" fillId="0" borderId="51" xfId="0" applyFont="1" applyFill="1" applyBorder="1" applyAlignment="1">
      <alignment horizontal="justify" vertical="top" wrapText="1"/>
    </xf>
    <xf numFmtId="0" fontId="8" fillId="3" borderId="37" xfId="0" applyFont="1" applyFill="1" applyBorder="1" applyAlignment="1">
      <alignment horizontal="center" vertical="center" wrapText="1"/>
    </xf>
    <xf numFmtId="0" fontId="8" fillId="3" borderId="35" xfId="0" applyFont="1" applyFill="1" applyBorder="1" applyAlignment="1">
      <alignment horizontal="left" vertical="center"/>
    </xf>
    <xf numFmtId="0" fontId="7" fillId="0" borderId="0" xfId="0" applyFont="1" applyFill="1" applyBorder="1" applyAlignment="1">
      <alignment vertical="center" wrapText="1"/>
    </xf>
    <xf numFmtId="0" fontId="8" fillId="0" borderId="28" xfId="0" applyFont="1" applyFill="1" applyBorder="1" applyAlignment="1">
      <alignment horizontal="justify" vertical="top" wrapText="1"/>
    </xf>
    <xf numFmtId="0" fontId="6" fillId="0" borderId="28" xfId="0" applyFont="1" applyFill="1" applyBorder="1" applyAlignment="1">
      <alignment horizontal="justify" vertical="top" wrapText="1"/>
    </xf>
    <xf numFmtId="0" fontId="8" fillId="3" borderId="2" xfId="0" applyFont="1" applyFill="1" applyBorder="1" applyAlignment="1">
      <alignment horizontal="center" vertical="center" wrapText="1"/>
    </xf>
    <xf numFmtId="0" fontId="8" fillId="3" borderId="2" xfId="0" applyFont="1" applyFill="1" applyBorder="1" applyAlignment="1">
      <alignment horizontal="center" vertical="center" wrapText="1"/>
    </xf>
    <xf numFmtId="0" fontId="1" fillId="0" borderId="0" xfId="0" applyFont="1" applyFill="1" applyAlignment="1" applyProtection="1">
      <alignment horizontal="center" vertical="center" wrapText="1"/>
      <protection hidden="1"/>
    </xf>
    <xf numFmtId="0" fontId="1" fillId="0" borderId="0" xfId="0" applyFont="1" applyFill="1" applyAlignment="1" applyProtection="1">
      <alignment horizontal="center" vertical="center"/>
      <protection hidden="1"/>
    </xf>
    <xf numFmtId="164" fontId="1" fillId="0" borderId="0" xfId="0" applyNumberFormat="1" applyFont="1" applyFill="1" applyAlignment="1" applyProtection="1">
      <alignment horizontal="center" vertical="center"/>
      <protection hidden="1"/>
    </xf>
    <xf numFmtId="0" fontId="1" fillId="0" borderId="0" xfId="0" applyFont="1" applyFill="1" applyAlignment="1" applyProtection="1">
      <alignment horizontal="justify" vertical="top" wrapText="1"/>
      <protection hidden="1"/>
    </xf>
    <xf numFmtId="0" fontId="1" fillId="0" borderId="0" xfId="0" applyFont="1" applyFill="1" applyBorder="1" applyAlignment="1" applyProtection="1">
      <alignment horizontal="center" vertical="center"/>
      <protection hidden="1"/>
    </xf>
    <xf numFmtId="0" fontId="7" fillId="0" borderId="0" xfId="0" applyFont="1" applyFill="1" applyAlignment="1" applyProtection="1">
      <alignment vertical="center"/>
      <protection hidden="1"/>
    </xf>
    <xf numFmtId="0" fontId="7" fillId="0" borderId="0" xfId="0" applyFont="1" applyFill="1" applyAlignment="1" applyProtection="1">
      <alignment vertical="center" wrapText="1"/>
      <protection hidden="1"/>
    </xf>
    <xf numFmtId="0" fontId="7" fillId="0" borderId="0" xfId="0" applyFont="1" applyFill="1" applyBorder="1" applyAlignment="1" applyProtection="1">
      <alignment vertical="center" wrapText="1"/>
      <protection hidden="1"/>
    </xf>
    <xf numFmtId="0" fontId="1" fillId="0" borderId="0" xfId="0" applyFont="1" applyFill="1" applyProtection="1">
      <protection hidden="1"/>
    </xf>
    <xf numFmtId="0" fontId="1" fillId="0" borderId="0" xfId="0" applyFont="1" applyFill="1" applyAlignment="1" applyProtection="1">
      <alignment wrapText="1"/>
      <protection hidden="1"/>
    </xf>
    <xf numFmtId="0" fontId="1" fillId="0" borderId="0" xfId="0" applyFont="1" applyFill="1" applyAlignment="1" applyProtection="1">
      <protection hidden="1"/>
    </xf>
    <xf numFmtId="0" fontId="11" fillId="0" borderId="0" xfId="0" applyFont="1" applyFill="1" applyAlignment="1" applyProtection="1">
      <protection hidden="1"/>
    </xf>
    <xf numFmtId="0" fontId="1" fillId="0" borderId="0" xfId="0" applyFont="1" applyFill="1" applyAlignment="1" applyProtection="1">
      <alignment vertical="center"/>
      <protection hidden="1"/>
    </xf>
    <xf numFmtId="0" fontId="11" fillId="0" borderId="0" xfId="0" applyFont="1" applyFill="1" applyAlignment="1" applyProtection="1">
      <alignment vertical="center"/>
      <protection hidden="1"/>
    </xf>
    <xf numFmtId="0" fontId="1" fillId="0" borderId="0" xfId="0" applyFont="1" applyFill="1" applyBorder="1" applyAlignment="1" applyProtection="1">
      <alignment horizontal="center" vertical="center" wrapText="1"/>
      <protection hidden="1"/>
    </xf>
    <xf numFmtId="0" fontId="8" fillId="5" borderId="35" xfId="0" applyFont="1" applyFill="1" applyBorder="1" applyAlignment="1" applyProtection="1">
      <alignment horizontal="center" vertical="center" wrapText="1"/>
      <protection hidden="1"/>
    </xf>
    <xf numFmtId="0" fontId="4" fillId="2" borderId="0" xfId="0" applyFont="1" applyFill="1" applyBorder="1" applyAlignment="1" applyProtection="1">
      <alignment horizontal="center" vertical="center"/>
      <protection hidden="1"/>
    </xf>
    <xf numFmtId="0" fontId="8" fillId="3" borderId="35" xfId="0" applyFont="1" applyFill="1" applyBorder="1" applyAlignment="1" applyProtection="1">
      <alignment horizontal="left" vertical="center"/>
      <protection hidden="1"/>
    </xf>
    <xf numFmtId="0" fontId="8" fillId="3" borderId="37" xfId="0" applyFont="1" applyFill="1" applyBorder="1" applyAlignment="1" applyProtection="1">
      <alignment horizontal="center" vertical="center" wrapText="1"/>
      <protection hidden="1"/>
    </xf>
    <xf numFmtId="14" fontId="9" fillId="3" borderId="45" xfId="0" applyNumberFormat="1" applyFont="1" applyFill="1" applyBorder="1" applyAlignment="1" applyProtection="1">
      <alignment horizontal="center" vertical="center"/>
      <protection hidden="1"/>
    </xf>
    <xf numFmtId="0" fontId="8" fillId="3" borderId="41" xfId="0" applyFont="1" applyFill="1" applyBorder="1" applyAlignment="1" applyProtection="1">
      <alignment horizontal="center" vertical="center" wrapText="1"/>
      <protection hidden="1"/>
    </xf>
    <xf numFmtId="0" fontId="8" fillId="3" borderId="30" xfId="0" applyFont="1" applyFill="1" applyBorder="1" applyAlignment="1" applyProtection="1">
      <alignment horizontal="center" vertical="center" wrapText="1"/>
      <protection hidden="1"/>
    </xf>
    <xf numFmtId="164" fontId="8" fillId="3" borderId="30" xfId="0" applyNumberFormat="1" applyFont="1" applyFill="1" applyBorder="1" applyAlignment="1" applyProtection="1">
      <alignment horizontal="center" vertical="center" wrapText="1"/>
      <protection hidden="1"/>
    </xf>
    <xf numFmtId="0" fontId="4" fillId="0" borderId="0" xfId="0" applyFont="1" applyFill="1" applyBorder="1" applyAlignment="1" applyProtection="1">
      <alignment horizontal="center" vertical="center"/>
      <protection hidden="1"/>
    </xf>
    <xf numFmtId="14" fontId="8" fillId="3" borderId="20" xfId="0" applyNumberFormat="1" applyFont="1" applyFill="1" applyBorder="1" applyAlignment="1" applyProtection="1">
      <alignment horizontal="center" vertical="center" wrapText="1"/>
      <protection hidden="1"/>
    </xf>
    <xf numFmtId="0" fontId="8" fillId="4" borderId="36" xfId="0" applyFont="1" applyFill="1" applyBorder="1" applyAlignment="1" applyProtection="1">
      <alignment horizontal="center" vertical="center" wrapText="1"/>
      <protection hidden="1"/>
    </xf>
    <xf numFmtId="0" fontId="12" fillId="4" borderId="36" xfId="0" applyFont="1" applyFill="1" applyBorder="1" applyAlignment="1" applyProtection="1">
      <alignment horizontal="left" vertical="center" wrapText="1"/>
      <protection hidden="1"/>
    </xf>
    <xf numFmtId="164" fontId="8" fillId="4" borderId="37" xfId="0" applyNumberFormat="1" applyFont="1" applyFill="1" applyBorder="1" applyAlignment="1" applyProtection="1">
      <alignment horizontal="center" vertical="center"/>
      <protection hidden="1"/>
    </xf>
    <xf numFmtId="0" fontId="8" fillId="4" borderId="41" xfId="0" applyFont="1" applyFill="1" applyBorder="1" applyAlignment="1" applyProtection="1">
      <alignment horizontal="center" vertical="center"/>
      <protection hidden="1"/>
    </xf>
    <xf numFmtId="0" fontId="8" fillId="4" borderId="47" xfId="0" applyFont="1" applyFill="1" applyBorder="1" applyAlignment="1" applyProtection="1">
      <alignment horizontal="center" vertical="center"/>
      <protection hidden="1"/>
    </xf>
    <xf numFmtId="9" fontId="8" fillId="4" borderId="47" xfId="1" applyFont="1" applyFill="1" applyBorder="1" applyAlignment="1" applyProtection="1">
      <alignment horizontal="center" vertical="center"/>
      <protection hidden="1"/>
    </xf>
    <xf numFmtId="9" fontId="8" fillId="4" borderId="48" xfId="1" applyFont="1" applyFill="1" applyBorder="1" applyAlignment="1" applyProtection="1">
      <alignment horizontal="center" vertical="center"/>
      <protection hidden="1"/>
    </xf>
    <xf numFmtId="0" fontId="8" fillId="4" borderId="49" xfId="0" applyFont="1" applyFill="1" applyBorder="1" applyAlignment="1" applyProtection="1">
      <alignment horizontal="justify" vertical="top" wrapText="1"/>
      <protection hidden="1"/>
    </xf>
    <xf numFmtId="0" fontId="8" fillId="2" borderId="0" xfId="0" applyFont="1" applyFill="1" applyAlignment="1" applyProtection="1">
      <alignment horizontal="center" vertical="center"/>
      <protection hidden="1"/>
    </xf>
    <xf numFmtId="0" fontId="8" fillId="0" borderId="28" xfId="0" applyFont="1" applyFill="1" applyBorder="1" applyAlignment="1" applyProtection="1">
      <alignment horizontal="justify" vertical="top" wrapText="1"/>
      <protection hidden="1"/>
    </xf>
    <xf numFmtId="0" fontId="8" fillId="0" borderId="0" xfId="0" applyFont="1" applyFill="1" applyAlignment="1" applyProtection="1">
      <alignment horizontal="center" vertical="center"/>
      <protection hidden="1"/>
    </xf>
    <xf numFmtId="0" fontId="8" fillId="0" borderId="38" xfId="0" applyFont="1" applyFill="1" applyBorder="1" applyAlignment="1" applyProtection="1">
      <alignment horizontal="center" vertical="center" wrapText="1"/>
      <protection hidden="1"/>
    </xf>
    <xf numFmtId="0" fontId="0" fillId="0" borderId="39" xfId="0" applyFill="1" applyBorder="1" applyAlignment="1" applyProtection="1">
      <alignment horizontal="justify" vertical="center" wrapText="1"/>
      <protection hidden="1"/>
    </xf>
    <xf numFmtId="14" fontId="14" fillId="0" borderId="40" xfId="0" applyNumberFormat="1" applyFont="1" applyFill="1" applyBorder="1" applyAlignment="1" applyProtection="1">
      <alignment horizontal="center" vertical="center" wrapText="1"/>
      <protection hidden="1"/>
    </xf>
    <xf numFmtId="0" fontId="0" fillId="0" borderId="0" xfId="0" applyFill="1" applyBorder="1" applyAlignment="1" applyProtection="1">
      <alignment horizontal="center" vertical="center"/>
      <protection hidden="1"/>
    </xf>
    <xf numFmtId="0" fontId="1" fillId="0" borderId="16" xfId="0" applyFont="1" applyFill="1" applyBorder="1" applyAlignment="1" applyProtection="1">
      <alignment horizontal="center" vertical="center"/>
      <protection hidden="1"/>
    </xf>
    <xf numFmtId="0" fontId="8" fillId="0" borderId="17" xfId="0" applyFont="1" applyFill="1" applyBorder="1" applyAlignment="1" applyProtection="1">
      <alignment horizontal="center" vertical="center"/>
      <protection hidden="1"/>
    </xf>
    <xf numFmtId="0" fontId="1" fillId="0" borderId="17" xfId="0" applyFont="1" applyFill="1" applyBorder="1" applyAlignment="1" applyProtection="1">
      <alignment horizontal="center" vertical="center"/>
      <protection hidden="1"/>
    </xf>
    <xf numFmtId="0" fontId="1" fillId="0" borderId="31" xfId="0" applyFont="1" applyFill="1" applyBorder="1" applyAlignment="1" applyProtection="1">
      <alignment horizontal="center" vertical="center"/>
      <protection hidden="1"/>
    </xf>
    <xf numFmtId="0" fontId="1" fillId="0" borderId="18" xfId="0" applyFont="1" applyFill="1" applyBorder="1" applyAlignment="1" applyProtection="1">
      <alignment horizontal="justify" vertical="top" wrapText="1"/>
      <protection hidden="1"/>
    </xf>
    <xf numFmtId="0" fontId="1" fillId="0" borderId="28" xfId="0" applyFont="1" applyFill="1" applyBorder="1" applyAlignment="1" applyProtection="1">
      <alignment horizontal="justify" vertical="top" wrapText="1"/>
      <protection hidden="1"/>
    </xf>
    <xf numFmtId="164" fontId="8" fillId="4" borderId="37" xfId="0" applyNumberFormat="1" applyFont="1" applyFill="1" applyBorder="1" applyAlignment="1" applyProtection="1">
      <alignment horizontal="center" vertical="center" wrapText="1"/>
      <protection hidden="1"/>
    </xf>
    <xf numFmtId="0" fontId="8" fillId="0" borderId="24" xfId="0" applyFont="1" applyFill="1" applyBorder="1" applyAlignment="1" applyProtection="1">
      <alignment horizontal="center" vertical="center" wrapText="1"/>
      <protection hidden="1"/>
    </xf>
    <xf numFmtId="0" fontId="0" fillId="0" borderId="1" xfId="0" applyBorder="1" applyAlignment="1" applyProtection="1">
      <alignment horizontal="justify" vertical="center" wrapText="1"/>
      <protection hidden="1"/>
    </xf>
    <xf numFmtId="0" fontId="0" fillId="0" borderId="1" xfId="0" applyFill="1" applyBorder="1" applyAlignment="1" applyProtection="1">
      <alignment horizontal="justify" vertical="center" wrapText="1"/>
      <protection hidden="1"/>
    </xf>
    <xf numFmtId="14" fontId="0" fillId="0" borderId="11" xfId="0" applyNumberFormat="1" applyFill="1" applyBorder="1" applyAlignment="1" applyProtection="1">
      <alignment horizontal="center" vertical="center" wrapText="1"/>
      <protection hidden="1"/>
    </xf>
    <xf numFmtId="0" fontId="1" fillId="0" borderId="46" xfId="0" applyFont="1" applyFill="1" applyBorder="1" applyAlignment="1" applyProtection="1">
      <alignment horizontal="center" vertical="center"/>
      <protection hidden="1"/>
    </xf>
    <xf numFmtId="0" fontId="1" fillId="0" borderId="27" xfId="0" applyFont="1" applyFill="1" applyBorder="1" applyAlignment="1" applyProtection="1">
      <alignment horizontal="center" vertical="center"/>
      <protection hidden="1"/>
    </xf>
    <xf numFmtId="0" fontId="1" fillId="0" borderId="1" xfId="0" applyFont="1" applyFill="1" applyBorder="1" applyAlignment="1" applyProtection="1">
      <alignment horizontal="center" vertical="center"/>
      <protection hidden="1"/>
    </xf>
    <xf numFmtId="0" fontId="1" fillId="0" borderId="11" xfId="0" applyFont="1" applyFill="1" applyBorder="1" applyAlignment="1" applyProtection="1">
      <alignment horizontal="justify" vertical="top" wrapText="1"/>
      <protection hidden="1"/>
    </xf>
    <xf numFmtId="0" fontId="0" fillId="0" borderId="1" xfId="0" applyBorder="1" applyAlignment="1" applyProtection="1">
      <alignment horizontal="left" vertical="center" wrapText="1"/>
      <protection hidden="1"/>
    </xf>
    <xf numFmtId="0" fontId="6" fillId="0" borderId="11" xfId="0" applyFont="1" applyFill="1" applyBorder="1" applyAlignment="1" applyProtection="1">
      <alignment horizontal="justify" vertical="top" wrapText="1"/>
      <protection hidden="1"/>
    </xf>
    <xf numFmtId="0" fontId="6" fillId="0" borderId="28" xfId="0" applyFont="1" applyFill="1" applyBorder="1" applyAlignment="1" applyProtection="1">
      <alignment horizontal="justify" vertical="top" wrapText="1"/>
      <protection hidden="1"/>
    </xf>
    <xf numFmtId="0" fontId="1" fillId="0" borderId="24" xfId="0" applyFont="1" applyFill="1" applyBorder="1" applyAlignment="1" applyProtection="1">
      <alignment horizontal="center" vertical="center" wrapText="1"/>
      <protection hidden="1"/>
    </xf>
    <xf numFmtId="0" fontId="1" fillId="0" borderId="50" xfId="0" applyFont="1" applyFill="1" applyBorder="1" applyAlignment="1" applyProtection="1">
      <alignment horizontal="center" vertical="center"/>
      <protection hidden="1"/>
    </xf>
    <xf numFmtId="0" fontId="1" fillId="0" borderId="51" xfId="0" applyFont="1" applyFill="1" applyBorder="1" applyAlignment="1" applyProtection="1">
      <alignment horizontal="justify" vertical="top" wrapText="1"/>
      <protection hidden="1"/>
    </xf>
    <xf numFmtId="0" fontId="1" fillId="0" borderId="12" xfId="0" applyFont="1" applyFill="1" applyBorder="1" applyAlignment="1" applyProtection="1">
      <alignment horizontal="center" vertical="center"/>
      <protection hidden="1"/>
    </xf>
    <xf numFmtId="0" fontId="8" fillId="0" borderId="13" xfId="0" applyFont="1" applyFill="1" applyBorder="1" applyAlignment="1" applyProtection="1">
      <alignment horizontal="center" vertical="center"/>
      <protection hidden="1"/>
    </xf>
    <xf numFmtId="0" fontId="1" fillId="0" borderId="13" xfId="0" applyFont="1" applyFill="1" applyBorder="1" applyAlignment="1" applyProtection="1">
      <alignment horizontal="center" vertical="center"/>
      <protection hidden="1"/>
    </xf>
    <xf numFmtId="0" fontId="1" fillId="0" borderId="33" xfId="0" applyFont="1" applyFill="1" applyBorder="1" applyAlignment="1" applyProtection="1">
      <alignment horizontal="center" vertical="center"/>
      <protection hidden="1"/>
    </xf>
    <xf numFmtId="0" fontId="1" fillId="0" borderId="14" xfId="0" applyFont="1" applyFill="1" applyBorder="1" applyAlignment="1" applyProtection="1">
      <alignment horizontal="justify" vertical="top" wrapText="1"/>
      <protection hidden="1"/>
    </xf>
    <xf numFmtId="164" fontId="1" fillId="0" borderId="0" xfId="0" applyNumberFormat="1" applyFont="1" applyFill="1" applyBorder="1" applyAlignment="1" applyProtection="1">
      <alignment horizontal="center" vertical="center"/>
      <protection hidden="1"/>
    </xf>
    <xf numFmtId="0" fontId="1" fillId="0" borderId="26" xfId="0" applyFont="1" applyFill="1" applyBorder="1" applyAlignment="1" applyProtection="1">
      <alignment horizontal="center" vertical="center"/>
      <protection hidden="1"/>
    </xf>
    <xf numFmtId="0" fontId="1" fillId="0" borderId="26" xfId="0" applyFont="1" applyFill="1" applyBorder="1" applyAlignment="1" applyProtection="1">
      <alignment horizontal="justify" vertical="top" wrapText="1"/>
      <protection hidden="1"/>
    </xf>
    <xf numFmtId="0" fontId="1" fillId="0" borderId="15" xfId="0" applyFont="1" applyFill="1" applyBorder="1" applyAlignment="1" applyProtection="1">
      <alignment horizontal="center" vertical="center"/>
      <protection hidden="1"/>
    </xf>
    <xf numFmtId="0" fontId="8" fillId="5" borderId="8" xfId="0" applyFont="1" applyFill="1" applyBorder="1" applyAlignment="1" applyProtection="1">
      <alignment horizontal="center" vertical="center" wrapText="1"/>
      <protection hidden="1"/>
    </xf>
    <xf numFmtId="0" fontId="1" fillId="2" borderId="0" xfId="0" applyFont="1" applyFill="1" applyAlignment="1" applyProtection="1">
      <alignment horizontal="center" vertical="center"/>
      <protection hidden="1"/>
    </xf>
    <xf numFmtId="14" fontId="9" fillId="3" borderId="9" xfId="0" applyNumberFormat="1" applyFont="1" applyFill="1" applyBorder="1" applyAlignment="1" applyProtection="1">
      <alignment horizontal="center" vertical="center"/>
      <protection hidden="1"/>
    </xf>
    <xf numFmtId="0" fontId="8" fillId="3" borderId="6" xfId="0" applyFont="1" applyFill="1" applyBorder="1" applyAlignment="1" applyProtection="1">
      <alignment horizontal="center" vertical="center" wrapText="1"/>
      <protection hidden="1"/>
    </xf>
    <xf numFmtId="164" fontId="8" fillId="3" borderId="6" xfId="0" applyNumberFormat="1" applyFont="1" applyFill="1" applyBorder="1" applyAlignment="1" applyProtection="1">
      <alignment horizontal="center" vertical="center" wrapText="1"/>
      <protection hidden="1"/>
    </xf>
    <xf numFmtId="0" fontId="8" fillId="0" borderId="1" xfId="0" applyFont="1" applyFill="1" applyBorder="1" applyAlignment="1" applyProtection="1">
      <alignment horizontal="center" vertical="center"/>
      <protection hidden="1"/>
    </xf>
    <xf numFmtId="0" fontId="0" fillId="0" borderId="1" xfId="0" applyFont="1" applyFill="1" applyBorder="1" applyAlignment="1" applyProtection="1">
      <alignment horizontal="left" vertical="center" wrapText="1"/>
      <protection hidden="1"/>
    </xf>
    <xf numFmtId="16" fontId="4" fillId="0" borderId="11" xfId="0" applyNumberFormat="1" applyFont="1" applyFill="1" applyBorder="1" applyAlignment="1" applyProtection="1">
      <alignment horizontal="center" vertical="center" wrapText="1"/>
      <protection hidden="1"/>
    </xf>
    <xf numFmtId="14" fontId="8" fillId="0" borderId="45" xfId="0" applyNumberFormat="1" applyFont="1" applyFill="1" applyBorder="1" applyAlignment="1" applyProtection="1">
      <alignment horizontal="center" vertical="center" wrapText="1"/>
      <protection hidden="1"/>
    </xf>
    <xf numFmtId="0" fontId="14" fillId="0" borderId="1" xfId="0" applyFont="1" applyFill="1" applyBorder="1" applyAlignment="1" applyProtection="1">
      <alignment horizontal="justify" vertical="center" wrapText="1"/>
      <protection hidden="1"/>
    </xf>
    <xf numFmtId="14" fontId="8" fillId="0" borderId="10" xfId="0" applyNumberFormat="1" applyFont="1" applyFill="1" applyBorder="1" applyAlignment="1" applyProtection="1">
      <alignment horizontal="center" vertical="center" wrapText="1"/>
      <protection hidden="1"/>
    </xf>
    <xf numFmtId="14" fontId="8" fillId="0" borderId="12" xfId="0" applyNumberFormat="1" applyFont="1" applyFill="1" applyBorder="1" applyAlignment="1" applyProtection="1">
      <alignment horizontal="center" vertical="center" wrapText="1"/>
      <protection hidden="1"/>
    </xf>
    <xf numFmtId="0" fontId="8" fillId="0" borderId="0" xfId="0" applyFont="1" applyFill="1" applyBorder="1" applyAlignment="1" applyProtection="1">
      <alignment horizontal="center" vertical="center"/>
      <protection hidden="1"/>
    </xf>
    <xf numFmtId="0" fontId="1" fillId="0" borderId="10" xfId="0" applyFont="1" applyFill="1" applyBorder="1" applyAlignment="1" applyProtection="1">
      <alignment horizontal="center" vertical="center"/>
      <protection hidden="1"/>
    </xf>
    <xf numFmtId="0" fontId="1" fillId="0" borderId="32" xfId="0" applyFont="1" applyFill="1" applyBorder="1" applyAlignment="1" applyProtection="1">
      <alignment horizontal="center" vertical="center"/>
      <protection hidden="1"/>
    </xf>
    <xf numFmtId="0" fontId="1" fillId="0" borderId="19" xfId="0" applyFont="1" applyFill="1" applyBorder="1" applyAlignment="1" applyProtection="1">
      <alignment horizontal="justify" vertical="top" wrapText="1"/>
      <protection hidden="1"/>
    </xf>
    <xf numFmtId="0" fontId="14" fillId="0" borderId="13" xfId="0" applyFont="1" applyFill="1" applyBorder="1" applyAlignment="1" applyProtection="1">
      <alignment horizontal="justify" vertical="center" wrapText="1"/>
      <protection hidden="1"/>
    </xf>
    <xf numFmtId="0" fontId="0" fillId="0" borderId="1" xfId="0" applyFill="1" applyBorder="1" applyAlignment="1" applyProtection="1">
      <alignment horizontal="left" vertical="center" wrapText="1"/>
      <protection hidden="1"/>
    </xf>
    <xf numFmtId="0" fontId="14" fillId="0" borderId="1" xfId="0" applyFont="1" applyFill="1" applyBorder="1" applyAlignment="1" applyProtection="1">
      <alignment horizontal="left" vertical="center" wrapText="1"/>
      <protection hidden="1"/>
    </xf>
    <xf numFmtId="14" fontId="0" fillId="0" borderId="11" xfId="0" applyNumberFormat="1" applyFill="1" applyBorder="1" applyAlignment="1" applyProtection="1">
      <alignment horizontal="center" vertical="center"/>
      <protection hidden="1"/>
    </xf>
    <xf numFmtId="14" fontId="14" fillId="0" borderId="11" xfId="0" applyNumberFormat="1" applyFont="1" applyFill="1" applyBorder="1" applyAlignment="1" applyProtection="1">
      <alignment horizontal="center" vertical="center" wrapText="1"/>
      <protection hidden="1"/>
    </xf>
    <xf numFmtId="0" fontId="14" fillId="0" borderId="1" xfId="0" applyFont="1" applyBorder="1" applyAlignment="1" applyProtection="1">
      <alignment horizontal="justify" vertical="center" wrapText="1"/>
      <protection hidden="1"/>
    </xf>
    <xf numFmtId="0" fontId="15" fillId="0" borderId="1" xfId="0" applyFont="1" applyFill="1" applyBorder="1" applyAlignment="1" applyProtection="1">
      <alignment horizontal="justify" vertical="center" wrapText="1"/>
      <protection hidden="1"/>
    </xf>
    <xf numFmtId="0" fontId="8" fillId="2" borderId="24" xfId="0" applyFont="1" applyFill="1" applyBorder="1" applyAlignment="1" applyProtection="1">
      <alignment horizontal="center" vertical="center" wrapText="1"/>
      <protection hidden="1"/>
    </xf>
    <xf numFmtId="0" fontId="1" fillId="2" borderId="10" xfId="0" applyFont="1" applyFill="1" applyBorder="1" applyAlignment="1" applyProtection="1">
      <alignment horizontal="center" vertical="center"/>
      <protection hidden="1"/>
    </xf>
    <xf numFmtId="0" fontId="11" fillId="0" borderId="0" xfId="0" applyFont="1" applyFill="1" applyAlignment="1">
      <alignment horizontal="center" vertical="center" wrapText="1"/>
    </xf>
    <xf numFmtId="0" fontId="18" fillId="0" borderId="0" xfId="0" applyFont="1"/>
    <xf numFmtId="0" fontId="0" fillId="2" borderId="0" xfId="0" applyFill="1"/>
    <xf numFmtId="0" fontId="19" fillId="0" borderId="0" xfId="0" applyFont="1" applyAlignment="1">
      <alignment horizontal="center" wrapText="1"/>
    </xf>
    <xf numFmtId="0" fontId="22" fillId="0" borderId="0" xfId="0" applyFont="1" applyAlignment="1">
      <alignment horizontal="center" wrapText="1"/>
    </xf>
    <xf numFmtId="0" fontId="0" fillId="0" borderId="0" xfId="0" applyAlignment="1">
      <alignment vertical="center"/>
    </xf>
    <xf numFmtId="0" fontId="1" fillId="0" borderId="11" xfId="0" applyFont="1" applyFill="1" applyBorder="1" applyAlignment="1">
      <alignment horizontal="left" vertical="top" wrapText="1"/>
    </xf>
    <xf numFmtId="0" fontId="8" fillId="3" borderId="53" xfId="0" applyFont="1" applyFill="1" applyBorder="1" applyAlignment="1">
      <alignment horizontal="center" vertical="center" wrapText="1"/>
    </xf>
    <xf numFmtId="0" fontId="1" fillId="0" borderId="1" xfId="0" applyFont="1" applyFill="1" applyBorder="1" applyAlignment="1">
      <alignment horizontal="center" vertical="center" wrapText="1"/>
    </xf>
    <xf numFmtId="9" fontId="1" fillId="0" borderId="1" xfId="0" applyNumberFormat="1" applyFont="1" applyFill="1" applyBorder="1" applyAlignment="1">
      <alignment horizontal="center" vertical="center"/>
    </xf>
    <xf numFmtId="0" fontId="1" fillId="0" borderId="27" xfId="0" applyFont="1" applyFill="1" applyBorder="1" applyAlignment="1">
      <alignment horizontal="center" vertical="center" wrapText="1"/>
    </xf>
    <xf numFmtId="0" fontId="1" fillId="2" borderId="46" xfId="0" applyFont="1" applyFill="1" applyBorder="1" applyAlignment="1">
      <alignment horizontal="center" vertical="center"/>
    </xf>
    <xf numFmtId="0" fontId="6" fillId="0" borderId="18" xfId="0" applyFont="1" applyFill="1" applyBorder="1" applyAlignment="1">
      <alignment horizontal="justify" vertical="top" wrapText="1"/>
    </xf>
    <xf numFmtId="0" fontId="1" fillId="0" borderId="11" xfId="0" applyFont="1" applyFill="1" applyBorder="1" applyAlignment="1">
      <alignment horizontal="left" vertical="center" wrapText="1"/>
    </xf>
    <xf numFmtId="0" fontId="8" fillId="4" borderId="49" xfId="0" applyFont="1" applyFill="1" applyBorder="1" applyAlignment="1" applyProtection="1">
      <alignment horizontal="justify" vertical="justify" wrapText="1"/>
      <protection hidden="1"/>
    </xf>
    <xf numFmtId="0" fontId="1" fillId="0" borderId="27" xfId="0" applyFont="1" applyFill="1" applyBorder="1" applyAlignment="1" applyProtection="1">
      <alignment horizontal="center" vertical="center" wrapText="1"/>
      <protection hidden="1"/>
    </xf>
    <xf numFmtId="0" fontId="1" fillId="0" borderId="33" xfId="0" applyFont="1" applyFill="1" applyBorder="1" applyAlignment="1" applyProtection="1">
      <alignment horizontal="center" vertical="center" wrapText="1"/>
      <protection hidden="1"/>
    </xf>
    <xf numFmtId="0" fontId="1" fillId="0" borderId="11" xfId="0" applyFont="1" applyFill="1" applyBorder="1" applyAlignment="1" applyProtection="1">
      <alignment horizontal="justify" vertical="center" wrapText="1"/>
      <protection hidden="1"/>
    </xf>
    <xf numFmtId="0" fontId="1" fillId="0" borderId="14" xfId="0" applyFont="1" applyFill="1" applyBorder="1" applyAlignment="1" applyProtection="1">
      <alignment horizontal="justify" vertical="center" wrapText="1"/>
      <protection hidden="1"/>
    </xf>
    <xf numFmtId="0" fontId="26" fillId="0" borderId="0" xfId="3" applyFont="1" applyFill="1"/>
    <xf numFmtId="0" fontId="26" fillId="0" borderId="0" xfId="3" applyFont="1" applyFill="1" applyBorder="1"/>
    <xf numFmtId="0" fontId="28" fillId="0" borderId="0" xfId="3" applyFont="1" applyFill="1" applyBorder="1" applyAlignment="1" applyProtection="1">
      <alignment horizontal="left" vertical="top" wrapText="1"/>
    </xf>
    <xf numFmtId="14" fontId="27" fillId="0" borderId="6" xfId="3" applyNumberFormat="1" applyFont="1" applyFill="1" applyBorder="1" applyAlignment="1" applyProtection="1">
      <alignment horizontal="center" vertical="center" wrapText="1"/>
    </xf>
    <xf numFmtId="0" fontId="29" fillId="0" borderId="4" xfId="3" applyFont="1" applyFill="1" applyBorder="1" applyAlignment="1">
      <alignment horizontal="center" vertical="center" wrapText="1"/>
    </xf>
    <xf numFmtId="0" fontId="27" fillId="0" borderId="55" xfId="3" applyFont="1" applyFill="1" applyBorder="1" applyAlignment="1" applyProtection="1">
      <alignment horizontal="center" vertical="center" wrapText="1"/>
    </xf>
    <xf numFmtId="0" fontId="27" fillId="0" borderId="52" xfId="3" applyFont="1" applyFill="1" applyBorder="1" applyAlignment="1" applyProtection="1">
      <alignment horizontal="center" vertical="center"/>
    </xf>
    <xf numFmtId="0" fontId="29" fillId="0" borderId="52" xfId="3" applyFont="1" applyFill="1" applyBorder="1" applyAlignment="1">
      <alignment horizontal="center" vertical="center"/>
    </xf>
    <xf numFmtId="0" fontId="29" fillId="0" borderId="60" xfId="3" applyFont="1" applyFill="1" applyBorder="1" applyAlignment="1">
      <alignment horizontal="center" vertical="center"/>
    </xf>
    <xf numFmtId="0" fontId="2" fillId="0" borderId="52" xfId="0" applyFont="1" applyFill="1" applyBorder="1" applyAlignment="1" applyProtection="1">
      <alignment horizontal="center" vertical="center"/>
      <protection hidden="1"/>
    </xf>
    <xf numFmtId="0" fontId="26" fillId="0" borderId="60" xfId="3" applyFont="1" applyFill="1" applyBorder="1" applyAlignment="1">
      <alignment horizontal="justify" vertical="top" wrapText="1"/>
    </xf>
    <xf numFmtId="0" fontId="26" fillId="0" borderId="58" xfId="3" applyFont="1" applyFill="1" applyBorder="1" applyAlignment="1">
      <alignment horizontal="justify" vertical="top" wrapText="1"/>
    </xf>
    <xf numFmtId="0" fontId="8" fillId="0" borderId="17" xfId="0" applyFont="1" applyFill="1" applyBorder="1" applyAlignment="1" applyProtection="1">
      <alignment horizontal="center" vertical="center" wrapText="1"/>
      <protection hidden="1"/>
    </xf>
    <xf numFmtId="0" fontId="8" fillId="0" borderId="13" xfId="0" applyFont="1" applyFill="1" applyBorder="1" applyAlignment="1" applyProtection="1">
      <alignment horizontal="center" vertical="center" wrapText="1"/>
      <protection hidden="1"/>
    </xf>
    <xf numFmtId="0" fontId="8" fillId="4" borderId="47" xfId="0" applyFont="1" applyFill="1" applyBorder="1" applyAlignment="1" applyProtection="1">
      <alignment horizontal="center" vertical="center" wrapText="1"/>
      <protection hidden="1"/>
    </xf>
    <xf numFmtId="0" fontId="1" fillId="0" borderId="26" xfId="0" applyFont="1" applyFill="1" applyBorder="1" applyAlignment="1" applyProtection="1">
      <alignment horizontal="center" vertical="center" wrapText="1"/>
      <protection hidden="1"/>
    </xf>
    <xf numFmtId="0" fontId="8" fillId="0" borderId="1" xfId="0" applyFont="1" applyFill="1" applyBorder="1" applyAlignment="1" applyProtection="1">
      <alignment horizontal="center" vertical="center" wrapText="1"/>
      <protection hidden="1"/>
    </xf>
    <xf numFmtId="0" fontId="1" fillId="2" borderId="19" xfId="0" applyFont="1" applyFill="1" applyBorder="1" applyAlignment="1">
      <alignment horizontal="justify" vertical="top" wrapText="1"/>
    </xf>
    <xf numFmtId="0" fontId="8" fillId="0" borderId="17" xfId="0" applyFont="1" applyFill="1" applyBorder="1" applyAlignment="1">
      <alignment horizontal="center" vertical="center" wrapText="1"/>
    </xf>
    <xf numFmtId="0" fontId="1" fillId="0" borderId="11" xfId="0" applyFont="1" applyFill="1" applyBorder="1" applyAlignment="1">
      <alignment horizontal="justify" vertical="center" wrapText="1"/>
    </xf>
    <xf numFmtId="0" fontId="6" fillId="0" borderId="11" xfId="0" applyFont="1" applyFill="1" applyBorder="1" applyAlignment="1">
      <alignment horizontal="justify" vertical="center" wrapText="1"/>
    </xf>
    <xf numFmtId="0" fontId="8" fillId="0" borderId="1" xfId="0" applyFont="1" applyFill="1" applyBorder="1" applyAlignment="1">
      <alignment horizontal="center" vertical="center" wrapText="1"/>
    </xf>
    <xf numFmtId="0" fontId="1" fillId="2" borderId="0" xfId="0" applyFont="1" applyFill="1" applyBorder="1" applyAlignment="1">
      <alignment horizontal="center" vertical="center"/>
    </xf>
    <xf numFmtId="0" fontId="1" fillId="0" borderId="18" xfId="0" applyFont="1" applyFill="1" applyBorder="1" applyAlignment="1">
      <alignment horizontal="justify" vertical="center" wrapText="1"/>
    </xf>
    <xf numFmtId="0" fontId="1" fillId="0" borderId="18" xfId="0" applyFont="1" applyFill="1" applyBorder="1" applyAlignment="1" applyProtection="1">
      <alignment horizontal="left" vertical="center" wrapText="1"/>
      <protection hidden="1"/>
    </xf>
    <xf numFmtId="0" fontId="1" fillId="0" borderId="11" xfId="0" applyFont="1" applyFill="1" applyBorder="1" applyAlignment="1" applyProtection="1">
      <alignment horizontal="left" vertical="center" wrapText="1"/>
      <protection hidden="1"/>
    </xf>
    <xf numFmtId="0" fontId="1" fillId="2" borderId="14" xfId="0" applyFont="1" applyFill="1" applyBorder="1" applyAlignment="1">
      <alignment horizontal="justify" vertical="center" wrapText="1"/>
    </xf>
    <xf numFmtId="0" fontId="1" fillId="0" borderId="1" xfId="0" applyFont="1" applyFill="1" applyBorder="1" applyAlignment="1" applyProtection="1">
      <alignment horizontal="center" vertical="center" wrapText="1"/>
      <protection hidden="1"/>
    </xf>
    <xf numFmtId="0" fontId="1" fillId="0" borderId="47" xfId="0" applyFont="1" applyFill="1" applyBorder="1" applyAlignment="1" applyProtection="1">
      <alignment horizontal="center" vertical="center" wrapText="1"/>
      <protection hidden="1"/>
    </xf>
    <xf numFmtId="0" fontId="1" fillId="0" borderId="31" xfId="0" applyFont="1" applyFill="1" applyBorder="1" applyAlignment="1" applyProtection="1">
      <alignment horizontal="center" vertical="center" wrapText="1"/>
      <protection hidden="1"/>
    </xf>
    <xf numFmtId="9" fontId="8" fillId="4" borderId="48" xfId="1" applyFont="1" applyFill="1" applyBorder="1" applyAlignment="1" applyProtection="1">
      <alignment horizontal="center" vertical="center" wrapText="1"/>
      <protection hidden="1"/>
    </xf>
    <xf numFmtId="0" fontId="1" fillId="0" borderId="50" xfId="0" applyFont="1" applyFill="1" applyBorder="1" applyAlignment="1" applyProtection="1">
      <alignment horizontal="center" vertical="center" wrapText="1"/>
      <protection hidden="1"/>
    </xf>
    <xf numFmtId="0" fontId="1" fillId="0" borderId="32" xfId="0" applyFont="1" applyFill="1" applyBorder="1" applyAlignment="1" applyProtection="1">
      <alignment horizontal="center" vertical="center" wrapText="1"/>
      <protection hidden="1"/>
    </xf>
    <xf numFmtId="0" fontId="0" fillId="2" borderId="1" xfId="0" applyFill="1" applyBorder="1" applyAlignment="1" applyProtection="1">
      <alignment horizontal="justify" vertical="center" wrapText="1"/>
      <protection hidden="1"/>
    </xf>
    <xf numFmtId="0" fontId="8" fillId="3" borderId="53" xfId="0" applyFont="1" applyFill="1" applyBorder="1" applyAlignment="1" applyProtection="1">
      <alignment horizontal="center" vertical="center" wrapText="1"/>
      <protection hidden="1"/>
    </xf>
    <xf numFmtId="0" fontId="8" fillId="3" borderId="2" xfId="0" applyFont="1" applyFill="1" applyBorder="1" applyAlignment="1" applyProtection="1">
      <alignment horizontal="center" vertical="center" wrapText="1"/>
      <protection hidden="1"/>
    </xf>
    <xf numFmtId="0" fontId="27" fillId="0" borderId="52" xfId="3" applyFont="1" applyFill="1" applyBorder="1" applyAlignment="1" applyProtection="1">
      <alignment horizontal="center" vertical="center" wrapText="1"/>
    </xf>
    <xf numFmtId="0" fontId="27" fillId="0" borderId="57" xfId="3" applyFont="1" applyFill="1" applyBorder="1" applyAlignment="1" applyProtection="1">
      <alignment horizontal="center" vertical="center" wrapText="1"/>
    </xf>
    <xf numFmtId="0" fontId="25" fillId="0" borderId="0" xfId="3" applyFont="1" applyFill="1" applyBorder="1" applyAlignment="1" applyProtection="1">
      <alignment horizontal="center" vertical="center" wrapText="1"/>
    </xf>
    <xf numFmtId="0" fontId="27" fillId="0" borderId="0" xfId="3" applyFont="1" applyFill="1" applyBorder="1" applyAlignment="1" applyProtection="1">
      <alignment horizontal="left" vertical="center" wrapText="1"/>
    </xf>
    <xf numFmtId="0" fontId="29" fillId="0" borderId="4" xfId="3" applyFont="1" applyFill="1" applyBorder="1" applyAlignment="1">
      <alignment horizontal="center" vertical="center"/>
    </xf>
    <xf numFmtId="0" fontId="27" fillId="0" borderId="54" xfId="3" applyFont="1" applyFill="1" applyBorder="1" applyAlignment="1" applyProtection="1">
      <alignment horizontal="center" vertical="center" wrapText="1"/>
    </xf>
    <xf numFmtId="0" fontId="28" fillId="0" borderId="58" xfId="0" applyFont="1" applyFill="1" applyBorder="1" applyAlignment="1" applyProtection="1">
      <alignment horizontal="left" vertical="center" wrapText="1"/>
    </xf>
    <xf numFmtId="0" fontId="30" fillId="0" borderId="0" xfId="0" applyFont="1" applyAlignment="1">
      <alignment horizontal="center"/>
    </xf>
    <xf numFmtId="0" fontId="11" fillId="0" borderId="0" xfId="0" applyFont="1" applyFill="1" applyAlignment="1">
      <alignment horizontal="left"/>
    </xf>
    <xf numFmtId="0" fontId="1" fillId="0" borderId="0" xfId="0" applyFont="1" applyFill="1" applyAlignment="1">
      <alignment horizontal="left" vertical="center" wrapText="1"/>
    </xf>
    <xf numFmtId="0" fontId="32" fillId="0" borderId="65" xfId="0" applyFont="1" applyFill="1" applyBorder="1" applyAlignment="1" applyProtection="1">
      <alignment horizontal="justify" vertical="center" wrapText="1"/>
    </xf>
    <xf numFmtId="0" fontId="32" fillId="0" borderId="65" xfId="0" applyFont="1" applyBorder="1" applyAlignment="1" applyProtection="1">
      <alignment horizontal="justify" vertical="center" wrapText="1"/>
    </xf>
    <xf numFmtId="14" fontId="32" fillId="0" borderId="65" xfId="0" applyNumberFormat="1" applyFont="1" applyFill="1" applyBorder="1" applyAlignment="1" applyProtection="1">
      <alignment horizontal="center" vertical="center"/>
    </xf>
    <xf numFmtId="0" fontId="32" fillId="0" borderId="65" xfId="0" applyFont="1" applyBorder="1" applyAlignment="1" applyProtection="1">
      <alignment horizontal="left" vertical="center" wrapText="1"/>
    </xf>
    <xf numFmtId="0" fontId="32" fillId="0" borderId="65" xfId="0" applyFont="1" applyBorder="1" applyAlignment="1" applyProtection="1">
      <alignment horizontal="justify" vertical="center"/>
    </xf>
    <xf numFmtId="0" fontId="32" fillId="0" borderId="65" xfId="0" applyFont="1" applyBorder="1" applyAlignment="1" applyProtection="1">
      <alignment horizontal="justify" wrapText="1"/>
    </xf>
    <xf numFmtId="0" fontId="34" fillId="0" borderId="65" xfId="0" applyFont="1" applyFill="1" applyBorder="1" applyAlignment="1">
      <alignment horizontal="center" vertical="center" wrapText="1"/>
    </xf>
    <xf numFmtId="0" fontId="32" fillId="0" borderId="65" xfId="0" applyFont="1" applyFill="1" applyBorder="1" applyAlignment="1">
      <alignment horizontal="left" vertical="center" wrapText="1"/>
    </xf>
    <xf numFmtId="0" fontId="32" fillId="0" borderId="65" xfId="0" applyFont="1" applyFill="1" applyBorder="1" applyAlignment="1">
      <alignment horizontal="justify" vertical="center" wrapText="1"/>
    </xf>
    <xf numFmtId="0" fontId="32" fillId="0" borderId="65" xfId="0" applyFont="1" applyBorder="1" applyAlignment="1" applyProtection="1">
      <alignment vertical="center" wrapText="1"/>
    </xf>
    <xf numFmtId="14" fontId="32" fillId="0" borderId="65" xfId="0" applyNumberFormat="1" applyFont="1" applyFill="1" applyBorder="1" applyAlignment="1">
      <alignment horizontal="center" vertical="center" wrapText="1"/>
    </xf>
    <xf numFmtId="0" fontId="32" fillId="0" borderId="65" xfId="0" applyFont="1" applyBorder="1" applyAlignment="1">
      <alignment horizontal="center" vertical="center" wrapText="1"/>
    </xf>
    <xf numFmtId="14" fontId="32" fillId="0" borderId="65" xfId="0" applyNumberFormat="1" applyFont="1" applyFill="1" applyBorder="1" applyAlignment="1" applyProtection="1">
      <alignment horizontal="center" vertical="center" wrapText="1"/>
    </xf>
    <xf numFmtId="0" fontId="32" fillId="0" borderId="0" xfId="0" applyFont="1" applyFill="1" applyAlignment="1">
      <alignment horizontal="justify" vertical="center" wrapText="1"/>
    </xf>
    <xf numFmtId="0" fontId="32" fillId="0" borderId="66" xfId="0" applyFont="1" applyFill="1" applyBorder="1" applyAlignment="1">
      <alignment horizontal="justify" vertical="center" wrapText="1"/>
    </xf>
    <xf numFmtId="0" fontId="32" fillId="0" borderId="65" xfId="0" applyFont="1" applyFill="1" applyBorder="1" applyAlignment="1">
      <alignment horizontal="center" vertical="center" wrapText="1"/>
    </xf>
    <xf numFmtId="0" fontId="32" fillId="0" borderId="67" xfId="0" applyFont="1" applyBorder="1" applyAlignment="1">
      <alignment horizontal="center" vertical="center" wrapText="1"/>
    </xf>
    <xf numFmtId="0" fontId="32" fillId="0" borderId="65" xfId="0" applyFont="1" applyBorder="1" applyAlignment="1">
      <alignment horizontal="center" vertical="center"/>
    </xf>
    <xf numFmtId="14" fontId="32" fillId="0" borderId="65" xfId="0" applyNumberFormat="1" applyFont="1" applyFill="1" applyBorder="1" applyAlignment="1">
      <alignment horizontal="left" vertical="center" wrapText="1"/>
    </xf>
    <xf numFmtId="0" fontId="32" fillId="0" borderId="65" xfId="0" applyFont="1" applyBorder="1" applyAlignment="1">
      <alignment horizontal="left" vertical="center" wrapText="1"/>
    </xf>
    <xf numFmtId="0" fontId="32" fillId="7" borderId="65" xfId="0" applyFont="1" applyFill="1" applyBorder="1" applyAlignment="1">
      <alignment horizontal="center" vertical="center" wrapText="1"/>
    </xf>
    <xf numFmtId="14" fontId="32" fillId="0" borderId="65" xfId="0" applyNumberFormat="1" applyFont="1" applyBorder="1" applyAlignment="1">
      <alignment horizontal="left" vertical="center" wrapText="1"/>
    </xf>
    <xf numFmtId="0" fontId="32" fillId="0" borderId="65" xfId="0" applyFont="1" applyFill="1" applyBorder="1" applyAlignment="1">
      <alignment horizontal="center" vertical="center"/>
    </xf>
    <xf numFmtId="0" fontId="0" fillId="0" borderId="65" xfId="0" applyBorder="1" applyAlignment="1">
      <alignment horizontal="center" vertical="center"/>
    </xf>
    <xf numFmtId="0" fontId="0" fillId="0" borderId="65" xfId="0" applyBorder="1" applyAlignment="1">
      <alignment horizontal="justify" vertical="center" wrapText="1"/>
    </xf>
    <xf numFmtId="0" fontId="0" fillId="0" borderId="65" xfId="0" applyFont="1" applyBorder="1" applyAlignment="1">
      <alignment horizontal="justify" vertical="center" wrapText="1"/>
    </xf>
    <xf numFmtId="0" fontId="0" fillId="0" borderId="65" xfId="0" applyFill="1" applyBorder="1" applyAlignment="1">
      <alignment horizontal="justify" vertical="center" wrapText="1"/>
    </xf>
    <xf numFmtId="0" fontId="0" fillId="0" borderId="68" xfId="0" applyFill="1" applyBorder="1" applyAlignment="1">
      <alignment horizontal="justify" vertical="center" wrapText="1"/>
    </xf>
    <xf numFmtId="0" fontId="0" fillId="0" borderId="69" xfId="0" applyFill="1" applyBorder="1" applyAlignment="1">
      <alignment horizontal="justify" vertical="center" wrapText="1"/>
    </xf>
    <xf numFmtId="0" fontId="36" fillId="0" borderId="70" xfId="0" applyFont="1" applyFill="1" applyBorder="1" applyAlignment="1">
      <alignment horizontal="justify" vertical="center" wrapText="1"/>
    </xf>
    <xf numFmtId="0" fontId="36" fillId="0" borderId="65" xfId="0" applyFont="1" applyFill="1" applyBorder="1" applyAlignment="1">
      <alignment horizontal="justify" vertical="center" wrapText="1"/>
    </xf>
    <xf numFmtId="0" fontId="0" fillId="0" borderId="67" xfId="0" applyBorder="1" applyAlignment="1">
      <alignment horizontal="justify" vertical="center" wrapText="1"/>
    </xf>
    <xf numFmtId="14" fontId="0" fillId="0" borderId="65" xfId="0" applyNumberFormat="1" applyFill="1" applyBorder="1" applyAlignment="1">
      <alignment horizontal="center" vertical="center" wrapText="1"/>
    </xf>
    <xf numFmtId="14" fontId="0" fillId="0" borderId="65" xfId="0" applyNumberFormat="1" applyFill="1" applyBorder="1" applyAlignment="1">
      <alignment horizontal="center" vertical="center"/>
    </xf>
    <xf numFmtId="0" fontId="0" fillId="0" borderId="70" xfId="0" applyFill="1" applyBorder="1" applyAlignment="1">
      <alignment horizontal="justify" vertical="center" wrapText="1"/>
    </xf>
    <xf numFmtId="0" fontId="0" fillId="0" borderId="71" xfId="0" applyFill="1" applyBorder="1" applyAlignment="1">
      <alignment horizontal="justify" vertical="center" wrapText="1"/>
    </xf>
    <xf numFmtId="0" fontId="0" fillId="0" borderId="65" xfId="0" applyFill="1" applyBorder="1" applyAlignment="1">
      <alignment horizontal="center" vertical="center"/>
    </xf>
    <xf numFmtId="0" fontId="0" fillId="0" borderId="65" xfId="0" applyBorder="1" applyAlignment="1">
      <alignment horizontal="left" vertical="center" wrapText="1"/>
    </xf>
    <xf numFmtId="0" fontId="1" fillId="0" borderId="72" xfId="0" applyFont="1" applyFill="1" applyBorder="1" applyAlignment="1">
      <alignment horizontal="center" vertical="center"/>
    </xf>
    <xf numFmtId="0" fontId="0" fillId="0" borderId="65" xfId="0" applyFont="1" applyFill="1" applyBorder="1" applyAlignment="1">
      <alignment horizontal="justify" vertical="center" wrapText="1"/>
    </xf>
    <xf numFmtId="0" fontId="0" fillId="0" borderId="73" xfId="0" applyBorder="1" applyAlignment="1">
      <alignment horizontal="center" vertical="center" wrapText="1"/>
    </xf>
    <xf numFmtId="0" fontId="0" fillId="0" borderId="74" xfId="0" applyBorder="1" applyAlignment="1">
      <alignment vertical="center" wrapText="1"/>
    </xf>
    <xf numFmtId="0" fontId="0" fillId="0" borderId="74" xfId="0" applyBorder="1" applyAlignment="1">
      <alignment horizontal="center" vertical="center" wrapText="1"/>
    </xf>
    <xf numFmtId="0" fontId="37" fillId="0" borderId="74" xfId="0" applyFont="1" applyBorder="1" applyAlignment="1">
      <alignment horizontal="center" vertical="center" wrapText="1"/>
    </xf>
    <xf numFmtId="0" fontId="0" fillId="0" borderId="0" xfId="0" applyFont="1"/>
    <xf numFmtId="0" fontId="32" fillId="0" borderId="0" xfId="0" applyFont="1"/>
    <xf numFmtId="0" fontId="32" fillId="0" borderId="0" xfId="0" applyFont="1" applyAlignment="1">
      <alignment vertical="top"/>
    </xf>
    <xf numFmtId="0" fontId="32" fillId="8"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32" fillId="0" borderId="1" xfId="0" applyFont="1" applyBorder="1" applyAlignment="1" applyProtection="1">
      <alignment horizontal="justify" vertical="center" wrapText="1"/>
      <protection locked="0"/>
    </xf>
    <xf numFmtId="14" fontId="32" fillId="0" borderId="1" xfId="0" applyNumberFormat="1" applyFont="1" applyBorder="1" applyAlignment="1" applyProtection="1">
      <alignment horizontal="center" vertical="center" wrapText="1"/>
      <protection locked="0"/>
    </xf>
    <xf numFmtId="0" fontId="32" fillId="4" borderId="1" xfId="0" applyFont="1" applyFill="1" applyBorder="1" applyAlignment="1">
      <alignment horizontal="center" vertical="center" wrapText="1"/>
    </xf>
    <xf numFmtId="0" fontId="32" fillId="0" borderId="1" xfId="0" applyFont="1" applyFill="1" applyBorder="1" applyAlignment="1">
      <alignment horizontal="center" vertical="center" wrapText="1"/>
    </xf>
    <xf numFmtId="0" fontId="32" fillId="0" borderId="1" xfId="0" applyFont="1" applyBorder="1" applyAlignment="1" applyProtection="1">
      <alignment horizontal="justify" vertical="center" wrapText="1"/>
      <protection hidden="1"/>
    </xf>
    <xf numFmtId="0" fontId="32" fillId="6" borderId="1" xfId="0" applyFont="1" applyFill="1" applyBorder="1" applyAlignment="1">
      <alignment horizontal="center" vertical="center" wrapText="1"/>
    </xf>
    <xf numFmtId="0" fontId="32" fillId="0" borderId="1" xfId="0" applyFont="1" applyFill="1" applyBorder="1" applyAlignment="1" applyProtection="1">
      <alignment horizontal="justify" vertical="center" wrapText="1"/>
      <protection locked="0"/>
    </xf>
    <xf numFmtId="0" fontId="15" fillId="0" borderId="1" xfId="0" applyFont="1" applyFill="1" applyBorder="1" applyAlignment="1" applyProtection="1">
      <alignment horizontal="justify" vertical="center" wrapText="1"/>
      <protection locked="0"/>
    </xf>
    <xf numFmtId="0" fontId="32" fillId="0" borderId="1" xfId="0" quotePrefix="1" applyFont="1" applyFill="1" applyBorder="1" applyAlignment="1" applyProtection="1">
      <alignment horizontal="justify" vertical="center" wrapText="1"/>
      <protection locked="0"/>
    </xf>
    <xf numFmtId="0" fontId="32" fillId="0" borderId="1" xfId="0" applyFont="1" applyFill="1" applyBorder="1" applyAlignment="1">
      <alignment vertical="center" wrapText="1"/>
    </xf>
    <xf numFmtId="14" fontId="32" fillId="0" borderId="1" xfId="0" applyNumberFormat="1" applyFont="1" applyFill="1" applyBorder="1" applyAlignment="1">
      <alignment vertical="center" wrapText="1"/>
    </xf>
    <xf numFmtId="14" fontId="32" fillId="0" borderId="1" xfId="0" applyNumberFormat="1" applyFont="1" applyFill="1" applyBorder="1" applyAlignment="1">
      <alignment horizontal="center" vertical="center" wrapText="1"/>
    </xf>
    <xf numFmtId="0" fontId="32" fillId="0" borderId="1" xfId="0" applyFont="1" applyFill="1" applyBorder="1" applyAlignment="1">
      <alignment horizontal="justify" vertical="center" wrapText="1"/>
    </xf>
    <xf numFmtId="0" fontId="32" fillId="0" borderId="1" xfId="0" applyFont="1" applyBorder="1" applyAlignment="1" applyProtection="1">
      <alignment horizontal="center" vertical="center" wrapText="1"/>
      <protection hidden="1"/>
    </xf>
    <xf numFmtId="0" fontId="32" fillId="0" borderId="1" xfId="0" applyFont="1" applyFill="1" applyBorder="1" applyAlignment="1">
      <alignment horizontal="left" vertical="center" wrapText="1"/>
    </xf>
    <xf numFmtId="0" fontId="32" fillId="4" borderId="1" xfId="0" applyFont="1" applyFill="1" applyBorder="1" applyAlignment="1" applyProtection="1">
      <alignment horizontal="center" vertical="center" wrapText="1"/>
      <protection hidden="1"/>
    </xf>
    <xf numFmtId="0" fontId="15" fillId="0" borderId="1" xfId="0" applyFont="1" applyFill="1" applyBorder="1" applyAlignment="1" applyProtection="1">
      <alignment horizontal="center" vertical="center" wrapText="1"/>
      <protection locked="0" hidden="1"/>
    </xf>
    <xf numFmtId="0" fontId="32" fillId="6" borderId="1" xfId="0" applyFont="1" applyFill="1" applyBorder="1" applyAlignment="1" applyProtection="1">
      <alignment horizontal="center" vertical="center" wrapText="1"/>
      <protection hidden="1"/>
    </xf>
    <xf numFmtId="0" fontId="0" fillId="0" borderId="0" xfId="0" applyFont="1" applyAlignment="1">
      <alignment vertical="center"/>
    </xf>
    <xf numFmtId="0" fontId="32" fillId="8" borderId="1" xfId="0" applyFont="1" applyFill="1" applyBorder="1" applyAlignment="1" applyProtection="1">
      <alignment horizontal="center" vertical="center" wrapText="1"/>
      <protection hidden="1"/>
    </xf>
    <xf numFmtId="0" fontId="32" fillId="0" borderId="1" xfId="0" applyFont="1" applyFill="1" applyBorder="1" applyAlignment="1" applyProtection="1">
      <alignment horizontal="center" vertical="center" wrapText="1"/>
      <protection locked="0"/>
    </xf>
    <xf numFmtId="0" fontId="32" fillId="0" borderId="1" xfId="0" applyFont="1" applyBorder="1" applyAlignment="1" applyProtection="1">
      <alignment horizontal="center" vertical="center" wrapText="1"/>
      <protection locked="0"/>
    </xf>
    <xf numFmtId="0" fontId="15" fillId="2" borderId="1" xfId="0" applyFont="1" applyFill="1" applyBorder="1" applyAlignment="1" applyProtection="1">
      <alignment horizontal="justify" vertical="center" wrapText="1"/>
    </xf>
    <xf numFmtId="0" fontId="32" fillId="2" borderId="1" xfId="0" applyFont="1" applyFill="1" applyBorder="1" applyAlignment="1" applyProtection="1">
      <alignment horizontal="justify" vertical="center" wrapText="1"/>
      <protection hidden="1"/>
    </xf>
    <xf numFmtId="0" fontId="32" fillId="0" borderId="1" xfId="0" applyFont="1" applyFill="1" applyBorder="1" applyAlignment="1" applyProtection="1">
      <alignment horizontal="justify" vertical="center" wrapText="1"/>
    </xf>
    <xf numFmtId="0" fontId="32" fillId="2" borderId="1" xfId="0" applyFont="1" applyFill="1" applyBorder="1" applyAlignment="1" applyProtection="1">
      <alignment vertical="center" wrapText="1"/>
      <protection locked="0"/>
    </xf>
    <xf numFmtId="0" fontId="32" fillId="2" borderId="1" xfId="0" applyFont="1" applyFill="1" applyBorder="1" applyAlignment="1" applyProtection="1">
      <alignment horizontal="justify" vertical="center" wrapText="1"/>
    </xf>
    <xf numFmtId="0" fontId="32" fillId="2" borderId="1" xfId="0" applyFont="1" applyFill="1" applyBorder="1" applyAlignment="1" applyProtection="1">
      <alignment horizontal="center" vertical="center" wrapText="1"/>
    </xf>
    <xf numFmtId="0" fontId="15" fillId="0" borderId="1" xfId="0" applyFont="1" applyFill="1" applyBorder="1" applyAlignment="1" applyProtection="1">
      <alignment horizontal="justify" vertical="center" wrapText="1"/>
    </xf>
    <xf numFmtId="0" fontId="15" fillId="0" borderId="1" xfId="0" applyFont="1" applyFill="1" applyBorder="1" applyAlignment="1" applyProtection="1">
      <alignment horizontal="center" vertical="center" wrapText="1"/>
      <protection hidden="1"/>
    </xf>
    <xf numFmtId="0" fontId="38" fillId="2" borderId="0" xfId="0" applyFont="1" applyFill="1" applyAlignment="1" applyProtection="1">
      <alignment vertical="center"/>
      <protection hidden="1"/>
    </xf>
    <xf numFmtId="0" fontId="39" fillId="10" borderId="64" xfId="0" applyNumberFormat="1" applyFont="1" applyFill="1" applyBorder="1" applyAlignment="1" applyProtection="1">
      <alignment horizontal="center" vertical="center" wrapText="1"/>
      <protection hidden="1"/>
    </xf>
    <xf numFmtId="0" fontId="39" fillId="11" borderId="64" xfId="0" applyNumberFormat="1" applyFont="1" applyFill="1" applyBorder="1" applyAlignment="1" applyProtection="1">
      <alignment horizontal="center" vertical="center" wrapText="1"/>
      <protection hidden="1"/>
    </xf>
    <xf numFmtId="0" fontId="39" fillId="12" borderId="0" xfId="0" applyNumberFormat="1" applyFont="1" applyFill="1" applyBorder="1" applyAlignment="1" applyProtection="1">
      <alignment horizontal="center" vertical="center" wrapText="1"/>
      <protection hidden="1"/>
    </xf>
    <xf numFmtId="0" fontId="39" fillId="12" borderId="64" xfId="0" applyNumberFormat="1" applyFont="1" applyFill="1" applyBorder="1" applyAlignment="1" applyProtection="1">
      <alignment horizontal="center" vertical="center" wrapText="1"/>
      <protection hidden="1"/>
    </xf>
    <xf numFmtId="0" fontId="39" fillId="12" borderId="64" xfId="0" applyNumberFormat="1" applyFont="1" applyFill="1" applyBorder="1" applyAlignment="1" applyProtection="1">
      <alignment horizontal="center" vertical="center"/>
      <protection hidden="1"/>
    </xf>
    <xf numFmtId="0" fontId="40" fillId="13" borderId="75" xfId="0" applyFont="1" applyFill="1" applyBorder="1" applyAlignment="1">
      <alignment horizontal="center" vertical="center" wrapText="1"/>
    </xf>
    <xf numFmtId="0" fontId="42" fillId="2" borderId="0" xfId="0" applyFont="1" applyFill="1" applyAlignment="1" applyProtection="1">
      <alignment vertical="center"/>
      <protection hidden="1"/>
    </xf>
    <xf numFmtId="0" fontId="43" fillId="2" borderId="5" xfId="0" applyFont="1" applyFill="1" applyBorder="1" applyAlignment="1">
      <alignment vertical="center" wrapText="1"/>
    </xf>
    <xf numFmtId="0" fontId="43" fillId="2" borderId="5" xfId="0" applyFont="1" applyFill="1" applyBorder="1" applyAlignment="1">
      <alignment vertical="top" wrapText="1"/>
    </xf>
    <xf numFmtId="0" fontId="43" fillId="2" borderId="5" xfId="0" applyFont="1" applyFill="1" applyBorder="1" applyAlignment="1">
      <alignment horizontal="center" vertical="center" wrapText="1"/>
    </xf>
    <xf numFmtId="0" fontId="43" fillId="2" borderId="0" xfId="0" applyFont="1" applyFill="1" applyAlignment="1">
      <alignment vertical="center" wrapText="1"/>
    </xf>
    <xf numFmtId="0" fontId="0" fillId="0" borderId="0" xfId="0" applyFont="1" applyAlignment="1">
      <alignment horizontal="center"/>
    </xf>
    <xf numFmtId="0" fontId="0" fillId="0" borderId="0" xfId="0" applyFont="1" applyFill="1" applyAlignment="1">
      <alignment horizontal="center"/>
    </xf>
    <xf numFmtId="0" fontId="0" fillId="0" borderId="1" xfId="0" applyFont="1" applyFill="1" applyBorder="1" applyAlignment="1">
      <alignment horizontal="center"/>
    </xf>
    <xf numFmtId="0" fontId="0" fillId="0" borderId="0" xfId="0" applyFont="1" applyAlignment="1">
      <alignment vertical="center" wrapText="1"/>
    </xf>
    <xf numFmtId="0" fontId="4" fillId="0" borderId="0" xfId="0" applyFont="1" applyAlignment="1">
      <alignment vertical="center" wrapText="1"/>
    </xf>
    <xf numFmtId="0" fontId="4" fillId="0" borderId="1" xfId="0" applyFont="1" applyBorder="1" applyAlignment="1">
      <alignment horizontal="center" vertical="center"/>
    </xf>
    <xf numFmtId="0" fontId="0" fillId="0" borderId="1" xfId="0" applyFont="1" applyBorder="1" applyAlignment="1">
      <alignment horizontal="center" vertical="center"/>
    </xf>
    <xf numFmtId="0" fontId="0" fillId="0" borderId="1" xfId="0" applyFont="1" applyFill="1" applyBorder="1" applyAlignment="1">
      <alignment horizontal="center" vertical="center"/>
    </xf>
    <xf numFmtId="0" fontId="0" fillId="0" borderId="0" xfId="0" applyFont="1" applyBorder="1" applyAlignment="1">
      <alignment horizontal="center"/>
    </xf>
    <xf numFmtId="0" fontId="4" fillId="0" borderId="0" xfId="0" applyFont="1" applyBorder="1" applyAlignment="1">
      <alignment vertical="center" wrapText="1"/>
    </xf>
    <xf numFmtId="0" fontId="0" fillId="8" borderId="79" xfId="0" applyFont="1" applyFill="1" applyBorder="1" applyAlignment="1">
      <alignment horizontal="center"/>
    </xf>
    <xf numFmtId="0" fontId="0" fillId="8" borderId="80" xfId="0" applyFont="1" applyFill="1" applyBorder="1" applyAlignment="1">
      <alignment horizontal="center"/>
    </xf>
    <xf numFmtId="0" fontId="0" fillId="6" borderId="0" xfId="0" applyFont="1" applyFill="1" applyBorder="1" applyAlignment="1">
      <alignment horizontal="center"/>
    </xf>
    <xf numFmtId="0" fontId="0" fillId="6" borderId="80" xfId="0" applyFont="1" applyFill="1" applyBorder="1" applyAlignment="1">
      <alignment horizontal="center"/>
    </xf>
    <xf numFmtId="0" fontId="0" fillId="4" borderId="81" xfId="0" applyFont="1" applyFill="1" applyBorder="1" applyAlignment="1">
      <alignment horizontal="center"/>
    </xf>
    <xf numFmtId="0" fontId="0" fillId="4" borderId="79" xfId="0" applyFont="1" applyFill="1" applyBorder="1" applyAlignment="1">
      <alignment horizontal="center"/>
    </xf>
    <xf numFmtId="0" fontId="0" fillId="4" borderId="82" xfId="0" applyFont="1" applyFill="1" applyBorder="1" applyAlignment="1">
      <alignment horizontal="center"/>
    </xf>
    <xf numFmtId="0" fontId="0" fillId="6" borderId="79" xfId="0" applyFont="1" applyFill="1" applyBorder="1" applyAlignment="1">
      <alignment horizontal="center"/>
    </xf>
    <xf numFmtId="0" fontId="0" fillId="4" borderId="0" xfId="0" applyFont="1" applyFill="1" applyBorder="1" applyAlignment="1">
      <alignment horizontal="center"/>
    </xf>
    <xf numFmtId="0" fontId="0" fillId="8" borderId="0" xfId="0" applyFont="1" applyFill="1" applyBorder="1" applyAlignment="1">
      <alignment horizontal="center"/>
    </xf>
    <xf numFmtId="0" fontId="0" fillId="8" borderId="82" xfId="0" applyFont="1" applyFill="1" applyBorder="1" applyAlignment="1">
      <alignment horizontal="center"/>
    </xf>
    <xf numFmtId="0" fontId="0" fillId="6" borderId="82" xfId="0" applyFont="1" applyFill="1" applyBorder="1" applyAlignment="1">
      <alignment horizontal="center"/>
    </xf>
    <xf numFmtId="0" fontId="0" fillId="4" borderId="83" xfId="0" applyFont="1" applyFill="1" applyBorder="1" applyAlignment="1">
      <alignment horizontal="center"/>
    </xf>
    <xf numFmtId="0" fontId="0" fillId="4" borderId="0" xfId="0" applyFont="1" applyFill="1" applyAlignment="1">
      <alignment horizontal="center"/>
    </xf>
    <xf numFmtId="0" fontId="0" fillId="8" borderId="84" xfId="0" applyFont="1" applyFill="1" applyBorder="1" applyAlignment="1">
      <alignment horizontal="center"/>
    </xf>
    <xf numFmtId="0" fontId="0" fillId="8" borderId="85" xfId="0" applyFont="1" applyFill="1" applyBorder="1" applyAlignment="1">
      <alignment horizontal="center"/>
    </xf>
    <xf numFmtId="0" fontId="0" fillId="6" borderId="84" xfId="0" applyFont="1" applyFill="1" applyBorder="1" applyAlignment="1">
      <alignment horizontal="center"/>
    </xf>
    <xf numFmtId="0" fontId="0" fillId="6" borderId="85" xfId="0" applyFont="1" applyFill="1" applyBorder="1" applyAlignment="1">
      <alignment horizontal="center"/>
    </xf>
    <xf numFmtId="0" fontId="0" fillId="4" borderId="86" xfId="0" applyFont="1" applyFill="1" applyBorder="1" applyAlignment="1">
      <alignment horizontal="center"/>
    </xf>
    <xf numFmtId="0" fontId="0" fillId="4" borderId="84" xfId="0" applyFont="1" applyFill="1" applyBorder="1" applyAlignment="1">
      <alignment horizontal="center"/>
    </xf>
    <xf numFmtId="0" fontId="0" fillId="4" borderId="85" xfId="0" applyFont="1" applyFill="1" applyBorder="1" applyAlignment="1">
      <alignment horizontal="center"/>
    </xf>
    <xf numFmtId="0" fontId="31" fillId="9" borderId="79" xfId="0" applyFont="1" applyFill="1" applyBorder="1" applyAlignment="1">
      <alignment horizontal="center"/>
    </xf>
    <xf numFmtId="0" fontId="31" fillId="9" borderId="80" xfId="0" applyFont="1" applyFill="1" applyBorder="1" applyAlignment="1">
      <alignment horizontal="center"/>
    </xf>
    <xf numFmtId="0" fontId="31" fillId="9" borderId="0" xfId="0" applyFont="1" applyFill="1" applyBorder="1" applyAlignment="1">
      <alignment horizontal="center"/>
    </xf>
    <xf numFmtId="0" fontId="31" fillId="9" borderId="82" xfId="0" applyFont="1" applyFill="1" applyBorder="1" applyAlignment="1">
      <alignment horizontal="center"/>
    </xf>
    <xf numFmtId="0" fontId="31" fillId="9" borderId="84" xfId="0" applyFont="1" applyFill="1" applyBorder="1" applyAlignment="1">
      <alignment horizontal="center"/>
    </xf>
    <xf numFmtId="0" fontId="31" fillId="9" borderId="85" xfId="0" applyFont="1" applyFill="1" applyBorder="1" applyAlignment="1">
      <alignment horizontal="center"/>
    </xf>
    <xf numFmtId="0" fontId="0" fillId="6" borderId="0" xfId="0" applyFont="1" applyFill="1" applyAlignment="1">
      <alignment horizontal="center"/>
    </xf>
    <xf numFmtId="0" fontId="0" fillId="4" borderId="80" xfId="0" applyFont="1" applyFill="1" applyBorder="1" applyAlignment="1">
      <alignment horizontal="center"/>
    </xf>
    <xf numFmtId="0" fontId="31" fillId="9" borderId="0" xfId="0" applyFont="1" applyFill="1" applyAlignment="1">
      <alignment horizontal="center"/>
    </xf>
    <xf numFmtId="0" fontId="31" fillId="9" borderId="0" xfId="0" applyFont="1" applyFill="1" applyBorder="1" applyAlignment="1">
      <alignment horizontal="center" vertical="center"/>
    </xf>
    <xf numFmtId="0" fontId="0" fillId="6" borderId="0" xfId="0" applyFont="1" applyFill="1" applyBorder="1" applyAlignment="1">
      <alignment horizontal="center" vertical="center"/>
    </xf>
    <xf numFmtId="0" fontId="4" fillId="16" borderId="1" xfId="0" applyFont="1" applyFill="1" applyBorder="1" applyAlignment="1">
      <alignment horizontal="center" vertical="center"/>
    </xf>
    <xf numFmtId="9" fontId="3" fillId="0" borderId="1" xfId="1" applyFont="1" applyBorder="1" applyAlignment="1">
      <alignment horizontal="center" vertical="center"/>
    </xf>
    <xf numFmtId="0" fontId="0" fillId="0" borderId="0" xfId="0" applyAlignment="1">
      <alignment horizontal="center"/>
    </xf>
    <xf numFmtId="0" fontId="0" fillId="0" borderId="1" xfId="0" applyBorder="1" applyAlignment="1">
      <alignment horizontal="center" vertical="center"/>
    </xf>
    <xf numFmtId="0" fontId="0" fillId="0" borderId="1" xfId="0" applyBorder="1" applyAlignment="1">
      <alignment horizontal="center"/>
    </xf>
    <xf numFmtId="0" fontId="0" fillId="9" borderId="27" xfId="0" applyFill="1" applyBorder="1" applyAlignment="1">
      <alignment horizontal="center" vertical="center"/>
    </xf>
    <xf numFmtId="0" fontId="0" fillId="9" borderId="1" xfId="0" applyFill="1" applyBorder="1" applyAlignment="1">
      <alignment horizontal="center" vertical="center"/>
    </xf>
    <xf numFmtId="0" fontId="0" fillId="8" borderId="27" xfId="0" applyFill="1" applyBorder="1" applyAlignment="1">
      <alignment horizontal="center" vertical="center"/>
    </xf>
    <xf numFmtId="0" fontId="0" fillId="8" borderId="1" xfId="0" applyFill="1" applyBorder="1" applyAlignment="1">
      <alignment horizontal="center" vertical="center"/>
    </xf>
    <xf numFmtId="0" fontId="0" fillId="6" borderId="27" xfId="0" applyFill="1" applyBorder="1" applyAlignment="1">
      <alignment horizontal="center" vertical="center"/>
    </xf>
    <xf numFmtId="0" fontId="0" fillId="6" borderId="1" xfId="0" applyFill="1" applyBorder="1" applyAlignment="1">
      <alignment horizontal="center" vertical="center"/>
    </xf>
    <xf numFmtId="0" fontId="0" fillId="0" borderId="17" xfId="0" applyBorder="1" applyAlignment="1">
      <alignment horizontal="center" vertical="center"/>
    </xf>
    <xf numFmtId="0" fontId="0" fillId="0" borderId="17" xfId="0" applyBorder="1" applyAlignment="1">
      <alignment horizontal="center"/>
    </xf>
    <xf numFmtId="0" fontId="0" fillId="4" borderId="31" xfId="0" applyFill="1" applyBorder="1" applyAlignment="1">
      <alignment horizontal="center" vertical="center"/>
    </xf>
    <xf numFmtId="0" fontId="0" fillId="4" borderId="1" xfId="0" applyFill="1" applyBorder="1" applyAlignment="1">
      <alignment horizontal="center" vertical="center"/>
    </xf>
    <xf numFmtId="0" fontId="0" fillId="0" borderId="0" xfId="0" applyBorder="1"/>
    <xf numFmtId="0" fontId="23" fillId="0" borderId="1" xfId="0" applyFont="1" applyBorder="1" applyAlignment="1">
      <alignment horizontal="center" vertical="center" wrapText="1"/>
    </xf>
    <xf numFmtId="0" fontId="23" fillId="0" borderId="1" xfId="0" applyFont="1" applyBorder="1" applyAlignment="1">
      <alignment horizontal="center" vertical="center"/>
    </xf>
    <xf numFmtId="0" fontId="23" fillId="6" borderId="1" xfId="0" applyFont="1" applyFill="1" applyBorder="1" applyAlignment="1">
      <alignment horizontal="center" vertical="center" wrapText="1"/>
    </xf>
    <xf numFmtId="0" fontId="23" fillId="4" borderId="1" xfId="0" applyFont="1" applyFill="1" applyBorder="1" applyAlignment="1">
      <alignment horizontal="center" vertical="center" wrapText="1"/>
    </xf>
    <xf numFmtId="0" fontId="23" fillId="8" borderId="1" xfId="0" applyFont="1" applyFill="1" applyBorder="1" applyAlignment="1">
      <alignment horizontal="center" vertical="center" wrapText="1"/>
    </xf>
    <xf numFmtId="0" fontId="23" fillId="9" borderId="1" xfId="0" applyFont="1" applyFill="1" applyBorder="1" applyAlignment="1">
      <alignment horizontal="center" vertical="center" wrapText="1"/>
    </xf>
    <xf numFmtId="0" fontId="23" fillId="0" borderId="0" xfId="0" applyFont="1" applyAlignment="1">
      <alignment vertical="center"/>
    </xf>
    <xf numFmtId="0" fontId="23" fillId="0" borderId="0" xfId="0" applyFont="1" applyAlignment="1">
      <alignment horizontal="center" vertical="center"/>
    </xf>
    <xf numFmtId="0" fontId="28" fillId="0" borderId="88" xfId="0" applyFont="1" applyFill="1" applyBorder="1" applyAlignment="1" applyProtection="1">
      <alignment horizontal="left" vertical="center" wrapText="1"/>
    </xf>
    <xf numFmtId="0" fontId="33" fillId="7" borderId="6" xfId="0" applyFont="1" applyFill="1" applyBorder="1" applyAlignment="1" applyProtection="1">
      <alignment horizontal="left" vertical="center" wrapText="1"/>
    </xf>
    <xf numFmtId="14" fontId="33" fillId="7" borderId="6" xfId="0" applyNumberFormat="1" applyFont="1" applyFill="1" applyBorder="1" applyAlignment="1" applyProtection="1">
      <alignment horizontal="center" vertical="center" wrapText="1"/>
    </xf>
    <xf numFmtId="3" fontId="1" fillId="0" borderId="45" xfId="0" applyNumberFormat="1" applyFont="1" applyFill="1" applyBorder="1" applyAlignment="1" applyProtection="1">
      <alignment horizontal="center" vertical="center" wrapText="1"/>
      <protection hidden="1"/>
    </xf>
    <xf numFmtId="3" fontId="1" fillId="0" borderId="10" xfId="0" applyNumberFormat="1" applyFont="1" applyFill="1" applyBorder="1" applyAlignment="1" applyProtection="1">
      <alignment horizontal="center" vertical="center" wrapText="1"/>
      <protection hidden="1"/>
    </xf>
    <xf numFmtId="3" fontId="1" fillId="0" borderId="12" xfId="0" applyNumberFormat="1" applyFont="1" applyFill="1" applyBorder="1" applyAlignment="1" applyProtection="1">
      <alignment horizontal="center" vertical="center" wrapText="1"/>
      <protection hidden="1"/>
    </xf>
    <xf numFmtId="14" fontId="14" fillId="0" borderId="89" xfId="0" applyNumberFormat="1" applyFont="1" applyFill="1" applyBorder="1" applyAlignment="1" applyProtection="1">
      <alignment horizontal="center" vertical="center" wrapText="1"/>
      <protection hidden="1"/>
    </xf>
    <xf numFmtId="14" fontId="14" fillId="0" borderId="90" xfId="0" applyNumberFormat="1" applyFont="1" applyFill="1" applyBorder="1" applyAlignment="1" applyProtection="1">
      <alignment horizontal="center" vertical="center" wrapText="1"/>
      <protection hidden="1"/>
    </xf>
    <xf numFmtId="0" fontId="8" fillId="0" borderId="9" xfId="0" applyFont="1" applyFill="1" applyBorder="1" applyAlignment="1" applyProtection="1">
      <alignment horizontal="center" vertical="center" wrapText="1"/>
      <protection hidden="1"/>
    </xf>
    <xf numFmtId="0" fontId="14" fillId="0" borderId="91" xfId="0" applyFont="1" applyFill="1" applyBorder="1" applyAlignment="1" applyProtection="1">
      <alignment horizontal="justify" vertical="center" wrapText="1"/>
      <protection hidden="1"/>
    </xf>
    <xf numFmtId="0" fontId="8" fillId="0" borderId="46" xfId="0" applyFont="1" applyFill="1" applyBorder="1" applyAlignment="1" applyProtection="1">
      <alignment horizontal="center" vertical="center" wrapText="1"/>
      <protection hidden="1"/>
    </xf>
    <xf numFmtId="0" fontId="8" fillId="0" borderId="12" xfId="0" applyFont="1" applyFill="1" applyBorder="1" applyAlignment="1" applyProtection="1">
      <alignment horizontal="center" vertical="center" wrapText="1"/>
      <protection hidden="1"/>
    </xf>
    <xf numFmtId="14" fontId="14" fillId="0" borderId="14" xfId="0" applyNumberFormat="1" applyFont="1" applyFill="1" applyBorder="1" applyAlignment="1" applyProtection="1">
      <alignment horizontal="center" vertical="center" wrapText="1"/>
      <protection hidden="1"/>
    </xf>
    <xf numFmtId="0" fontId="0" fillId="0" borderId="1" xfId="0" applyFont="1" applyBorder="1" applyAlignment="1" applyProtection="1">
      <alignment horizontal="left" vertical="center" wrapText="1"/>
      <protection hidden="1"/>
    </xf>
    <xf numFmtId="0" fontId="7" fillId="0" borderId="0" xfId="0" applyFont="1" applyFill="1" applyAlignment="1" applyProtection="1">
      <alignment horizontal="center" vertical="center" wrapText="1"/>
      <protection hidden="1"/>
    </xf>
    <xf numFmtId="14" fontId="0" fillId="0" borderId="11" xfId="0" applyNumberFormat="1" applyFont="1" applyFill="1" applyBorder="1" applyAlignment="1" applyProtection="1">
      <alignment horizontal="center" vertical="center" wrapText="1"/>
      <protection hidden="1"/>
    </xf>
    <xf numFmtId="0" fontId="0" fillId="0" borderId="13" xfId="0" applyBorder="1" applyAlignment="1">
      <alignment horizontal="justify" vertical="center" wrapText="1"/>
    </xf>
    <xf numFmtId="14" fontId="0" fillId="0" borderId="14" xfId="0" applyNumberFormat="1" applyFill="1" applyBorder="1" applyAlignment="1">
      <alignment horizontal="center" vertical="center"/>
    </xf>
    <xf numFmtId="0" fontId="1" fillId="0" borderId="14" xfId="0" applyFont="1" applyFill="1" applyBorder="1" applyAlignment="1">
      <alignment horizontal="left" vertical="center" wrapText="1"/>
    </xf>
    <xf numFmtId="0" fontId="8" fillId="4" borderId="93" xfId="0" applyFont="1" applyFill="1" applyBorder="1" applyAlignment="1">
      <alignment horizontal="center" vertical="center"/>
    </xf>
    <xf numFmtId="0" fontId="8" fillId="4" borderId="94" xfId="0" applyFont="1" applyFill="1" applyBorder="1" applyAlignment="1">
      <alignment horizontal="center" vertical="center"/>
    </xf>
    <xf numFmtId="9" fontId="8" fillId="4" borderId="94" xfId="1" applyFont="1" applyFill="1" applyBorder="1" applyAlignment="1">
      <alignment horizontal="center" vertical="center"/>
    </xf>
    <xf numFmtId="9" fontId="8" fillId="4" borderId="95" xfId="1" applyFont="1" applyFill="1" applyBorder="1" applyAlignment="1">
      <alignment horizontal="center" vertical="center"/>
    </xf>
    <xf numFmtId="0" fontId="8" fillId="4" borderId="96" xfId="0" applyFont="1" applyFill="1" applyBorder="1" applyAlignment="1">
      <alignment horizontal="justify" vertical="top" wrapText="1"/>
    </xf>
    <xf numFmtId="0" fontId="0" fillId="0" borderId="0" xfId="0" applyAlignment="1">
      <alignment vertical="top" wrapText="1"/>
    </xf>
    <xf numFmtId="0" fontId="14" fillId="0" borderId="65" xfId="0" applyFont="1" applyBorder="1" applyAlignment="1">
      <alignment horizontal="justify" vertical="center" wrapText="1"/>
    </xf>
    <xf numFmtId="0" fontId="11" fillId="0" borderId="0" xfId="0" applyFont="1" applyFill="1" applyAlignment="1" applyProtection="1">
      <alignment horizontal="left"/>
      <protection hidden="1"/>
    </xf>
    <xf numFmtId="0" fontId="6" fillId="2" borderId="11" xfId="0" applyFont="1" applyFill="1" applyBorder="1" applyAlignment="1">
      <alignment horizontal="left" vertical="center" wrapText="1"/>
    </xf>
    <xf numFmtId="0" fontId="1" fillId="2" borderId="11" xfId="0" applyFont="1" applyFill="1" applyBorder="1" applyAlignment="1">
      <alignment horizontal="left" vertical="center" wrapText="1"/>
    </xf>
    <xf numFmtId="0" fontId="32" fillId="0" borderId="1" xfId="0" applyFont="1" applyBorder="1" applyAlignment="1">
      <alignment horizontal="left" vertical="center" wrapText="1"/>
    </xf>
    <xf numFmtId="0" fontId="40" fillId="13" borderId="64" xfId="0" applyFont="1" applyFill="1" applyBorder="1" applyAlignment="1">
      <alignment horizontal="center" vertical="center" wrapText="1"/>
    </xf>
    <xf numFmtId="0" fontId="32" fillId="0" borderId="1" xfId="0" applyFont="1" applyBorder="1" applyAlignment="1">
      <alignment horizontal="justify" vertical="center" wrapText="1"/>
    </xf>
    <xf numFmtId="0" fontId="32" fillId="0" borderId="1" xfId="0" applyFont="1" applyBorder="1" applyAlignment="1">
      <alignment horizontal="center" vertical="center" wrapText="1"/>
    </xf>
    <xf numFmtId="0" fontId="32" fillId="0" borderId="1" xfId="0" applyFont="1" applyBorder="1" applyAlignment="1">
      <alignment vertical="center" wrapText="1"/>
    </xf>
    <xf numFmtId="0" fontId="1" fillId="0" borderId="63" xfId="0" applyFont="1" applyFill="1" applyBorder="1" applyAlignment="1" applyProtection="1">
      <alignment horizontal="justify" vertical="top" wrapText="1"/>
      <protection hidden="1"/>
    </xf>
    <xf numFmtId="9" fontId="32" fillId="0" borderId="1" xfId="0" applyNumberFormat="1" applyFont="1" applyFill="1" applyBorder="1" applyAlignment="1">
      <alignment horizontal="center" vertical="center"/>
    </xf>
    <xf numFmtId="0" fontId="32" fillId="0" borderId="11" xfId="0" applyFont="1" applyFill="1" applyBorder="1" applyAlignment="1">
      <alignment horizontal="left" vertical="center" wrapText="1"/>
    </xf>
    <xf numFmtId="0" fontId="32" fillId="0" borderId="1" xfId="0" applyFont="1" applyFill="1" applyBorder="1" applyAlignment="1">
      <alignment horizontal="center" vertical="center"/>
    </xf>
    <xf numFmtId="0" fontId="15" fillId="0" borderId="63" xfId="0" applyFont="1" applyFill="1" applyBorder="1" applyAlignment="1">
      <alignment horizontal="justify" vertical="top" wrapText="1"/>
    </xf>
    <xf numFmtId="0" fontId="15" fillId="0" borderId="14" xfId="0" applyFont="1" applyFill="1" applyBorder="1" applyAlignment="1">
      <alignment horizontal="justify" vertical="top" wrapText="1"/>
    </xf>
    <xf numFmtId="0" fontId="32" fillId="0" borderId="11" xfId="0" applyFont="1" applyFill="1" applyBorder="1" applyAlignment="1">
      <alignment horizontal="justify" vertical="top" wrapText="1"/>
    </xf>
    <xf numFmtId="0" fontId="32" fillId="0" borderId="13" xfId="0" applyFont="1" applyFill="1" applyBorder="1" applyAlignment="1">
      <alignment horizontal="center" vertical="center" wrapText="1"/>
    </xf>
    <xf numFmtId="0" fontId="32" fillId="0" borderId="14" xfId="0" applyFont="1" applyFill="1" applyBorder="1" applyAlignment="1">
      <alignment horizontal="justify" vertical="top" wrapText="1"/>
    </xf>
    <xf numFmtId="0" fontId="46" fillId="0" borderId="11" xfId="0" applyFont="1" applyFill="1" applyBorder="1" applyAlignment="1">
      <alignment horizontal="left" vertical="center" wrapText="1"/>
    </xf>
    <xf numFmtId="0" fontId="44" fillId="0" borderId="11" xfId="0" applyFont="1" applyFill="1" applyBorder="1" applyAlignment="1">
      <alignment horizontal="justify" vertical="top" wrapText="1"/>
    </xf>
    <xf numFmtId="0" fontId="24" fillId="0" borderId="52" xfId="3" applyFont="1" applyFill="1" applyBorder="1" applyAlignment="1">
      <alignment horizontal="left" vertical="center" wrapText="1"/>
    </xf>
    <xf numFmtId="0" fontId="32" fillId="0" borderId="27" xfId="0" applyFont="1" applyFill="1" applyBorder="1" applyAlignment="1">
      <alignment vertical="center" wrapText="1"/>
    </xf>
    <xf numFmtId="0" fontId="32" fillId="2" borderId="11" xfId="0" applyFont="1" applyFill="1" applyBorder="1" applyAlignment="1">
      <alignment horizontal="left" vertical="center" wrapText="1"/>
    </xf>
    <xf numFmtId="0" fontId="46" fillId="2" borderId="11" xfId="0" applyFont="1" applyFill="1" applyBorder="1" applyAlignment="1">
      <alignment horizontal="left" vertical="center" wrapText="1"/>
    </xf>
    <xf numFmtId="0" fontId="6" fillId="0" borderId="11" xfId="0" applyFont="1" applyFill="1" applyBorder="1" applyAlignment="1">
      <alignment horizontal="left" vertical="top" wrapText="1"/>
    </xf>
    <xf numFmtId="16" fontId="0" fillId="0" borderId="74" xfId="0" applyNumberFormat="1" applyBorder="1" applyAlignment="1">
      <alignment horizontal="center" vertical="center" wrapText="1"/>
    </xf>
    <xf numFmtId="0" fontId="6" fillId="2" borderId="18" xfId="0" applyFont="1" applyFill="1" applyBorder="1" applyAlignment="1">
      <alignment horizontal="justify" vertical="top" wrapText="1"/>
    </xf>
    <xf numFmtId="0" fontId="1" fillId="2" borderId="11" xfId="0" applyFont="1" applyFill="1" applyBorder="1" applyAlignment="1">
      <alignment horizontal="justify" vertical="top" wrapText="1"/>
    </xf>
    <xf numFmtId="0" fontId="6" fillId="0" borderId="11" xfId="0" applyFont="1" applyFill="1" applyBorder="1" applyAlignment="1">
      <alignment horizontal="left" vertical="center" wrapText="1"/>
    </xf>
    <xf numFmtId="9" fontId="1" fillId="0" borderId="1" xfId="0" applyNumberFormat="1" applyFont="1" applyFill="1" applyBorder="1" applyAlignment="1" applyProtection="1">
      <alignment horizontal="center" vertical="center"/>
      <protection hidden="1"/>
    </xf>
    <xf numFmtId="0" fontId="1" fillId="0" borderId="27" xfId="0" applyFont="1" applyFill="1" applyBorder="1" applyAlignment="1" applyProtection="1">
      <alignment horizontal="left" vertical="top" wrapText="1"/>
      <protection hidden="1"/>
    </xf>
    <xf numFmtId="17" fontId="11" fillId="0" borderId="0" xfId="0" applyNumberFormat="1" applyFont="1" applyFill="1" applyAlignment="1">
      <alignment vertical="center"/>
    </xf>
    <xf numFmtId="0" fontId="8" fillId="0" borderId="50" xfId="0" applyFont="1" applyFill="1" applyBorder="1" applyAlignment="1">
      <alignment horizontal="center" vertical="center"/>
    </xf>
    <xf numFmtId="0" fontId="6" fillId="2" borderId="11" xfId="0" applyFont="1" applyFill="1" applyBorder="1" applyAlignment="1" applyProtection="1">
      <alignment horizontal="left" vertical="top" wrapText="1"/>
      <protection hidden="1"/>
    </xf>
    <xf numFmtId="0" fontId="1" fillId="0" borderId="11" xfId="0" applyFont="1" applyFill="1" applyBorder="1" applyAlignment="1" applyProtection="1">
      <alignment horizontal="left" vertical="top" wrapText="1"/>
      <protection hidden="1"/>
    </xf>
    <xf numFmtId="0" fontId="54" fillId="0" borderId="17" xfId="0" applyFont="1" applyFill="1" applyBorder="1" applyAlignment="1">
      <alignment horizontal="center" vertical="center"/>
    </xf>
    <xf numFmtId="0" fontId="55" fillId="0" borderId="1" xfId="0" applyFont="1" applyFill="1" applyBorder="1" applyAlignment="1">
      <alignment horizontal="center" vertical="center"/>
    </xf>
    <xf numFmtId="0" fontId="55" fillId="0" borderId="1" xfId="0" applyFont="1" applyFill="1" applyBorder="1" applyAlignment="1">
      <alignment horizontal="center" vertical="center" wrapText="1"/>
    </xf>
    <xf numFmtId="0" fontId="56" fillId="2" borderId="63" xfId="0" applyFont="1" applyFill="1" applyBorder="1" applyAlignment="1">
      <alignment horizontal="justify" vertical="top" wrapText="1"/>
    </xf>
    <xf numFmtId="9" fontId="55" fillId="0" borderId="1" xfId="0" applyNumberFormat="1" applyFont="1" applyFill="1" applyBorder="1" applyAlignment="1">
      <alignment horizontal="center" vertical="center"/>
    </xf>
    <xf numFmtId="0" fontId="55" fillId="2" borderId="14" xfId="0" applyFont="1" applyFill="1" applyBorder="1" applyAlignment="1">
      <alignment horizontal="justify" vertical="top" wrapText="1"/>
    </xf>
    <xf numFmtId="0" fontId="55" fillId="0" borderId="11" xfId="0" applyFont="1" applyFill="1" applyBorder="1" applyAlignment="1">
      <alignment horizontal="justify" vertical="center" wrapText="1"/>
    </xf>
    <xf numFmtId="0" fontId="55" fillId="0" borderId="11" xfId="0" applyFont="1" applyFill="1" applyBorder="1" applyAlignment="1">
      <alignment horizontal="justify" vertical="top" wrapText="1"/>
    </xf>
    <xf numFmtId="0" fontId="55" fillId="0" borderId="11" xfId="0" applyFont="1" applyFill="1" applyBorder="1" applyAlignment="1">
      <alignment horizontal="left" vertical="top" wrapText="1"/>
    </xf>
    <xf numFmtId="0" fontId="55" fillId="2" borderId="19" xfId="0" applyFont="1" applyFill="1" applyBorder="1" applyAlignment="1">
      <alignment horizontal="justify" vertical="top" wrapText="1"/>
    </xf>
    <xf numFmtId="0" fontId="56" fillId="0" borderId="11" xfId="0" applyFont="1" applyFill="1" applyBorder="1" applyAlignment="1">
      <alignment horizontal="justify" vertical="center" wrapText="1"/>
    </xf>
    <xf numFmtId="0" fontId="54" fillId="0" borderId="1" xfId="0" applyFont="1" applyFill="1" applyBorder="1" applyAlignment="1">
      <alignment horizontal="center" vertical="center" wrapText="1"/>
    </xf>
    <xf numFmtId="0" fontId="54" fillId="0" borderId="1" xfId="0" applyFont="1" applyFill="1" applyBorder="1" applyAlignment="1">
      <alignment horizontal="center" vertical="center"/>
    </xf>
    <xf numFmtId="0" fontId="55" fillId="2" borderId="11" xfId="0" applyFont="1" applyFill="1" applyBorder="1" applyAlignment="1">
      <alignment horizontal="justify" vertical="center" wrapText="1"/>
    </xf>
    <xf numFmtId="0" fontId="54" fillId="0" borderId="13" xfId="0" applyFont="1" applyFill="1" applyBorder="1" applyAlignment="1">
      <alignment horizontal="center" vertical="center"/>
    </xf>
    <xf numFmtId="0" fontId="55" fillId="0" borderId="13" xfId="0" applyFont="1" applyFill="1" applyBorder="1" applyAlignment="1">
      <alignment horizontal="center" vertical="center"/>
    </xf>
    <xf numFmtId="0" fontId="55" fillId="0" borderId="14" xfId="0" applyFont="1" applyFill="1" applyBorder="1" applyAlignment="1">
      <alignment horizontal="justify" vertical="top" wrapText="1"/>
    </xf>
    <xf numFmtId="0" fontId="32" fillId="0" borderId="64" xfId="0" applyFont="1" applyBorder="1" applyAlignment="1">
      <alignment horizontal="center" vertical="center" wrapText="1"/>
    </xf>
    <xf numFmtId="14" fontId="32" fillId="2" borderId="65" xfId="0" applyNumberFormat="1" applyFont="1" applyFill="1" applyBorder="1" applyAlignment="1">
      <alignment horizontal="left" vertical="center" wrapText="1"/>
    </xf>
    <xf numFmtId="0" fontId="0" fillId="2" borderId="65" xfId="0" applyFill="1" applyBorder="1" applyAlignment="1">
      <alignment horizontal="justify" vertical="center" wrapText="1"/>
    </xf>
    <xf numFmtId="14" fontId="0" fillId="2" borderId="65" xfId="0" applyNumberFormat="1" applyFill="1" applyBorder="1" applyAlignment="1">
      <alignment horizontal="center" vertical="center"/>
    </xf>
    <xf numFmtId="0" fontId="0" fillId="2" borderId="74" xfId="0" applyFill="1" applyBorder="1" applyAlignment="1">
      <alignment horizontal="justify" vertical="center" wrapText="1"/>
    </xf>
    <xf numFmtId="0" fontId="0" fillId="0" borderId="1" xfId="0" applyFont="1" applyBorder="1" applyAlignment="1" applyProtection="1">
      <alignment horizontal="left" vertical="center" wrapText="1"/>
      <protection locked="0"/>
    </xf>
    <xf numFmtId="0" fontId="0" fillId="0" borderId="0" xfId="0" applyFont="1" applyAlignment="1">
      <alignment horizontal="left"/>
    </xf>
    <xf numFmtId="0" fontId="0" fillId="0" borderId="1" xfId="0" applyFont="1" applyBorder="1" applyAlignment="1">
      <alignment horizontal="left" wrapText="1"/>
    </xf>
    <xf numFmtId="0" fontId="0" fillId="2" borderId="1" xfId="0" applyFont="1" applyFill="1" applyBorder="1" applyAlignment="1">
      <alignment horizontal="left" vertical="top" wrapText="1"/>
    </xf>
    <xf numFmtId="0" fontId="0" fillId="2" borderId="64" xfId="0" applyFont="1" applyFill="1" applyBorder="1" applyAlignment="1">
      <alignment horizontal="left" vertical="top" wrapText="1"/>
    </xf>
    <xf numFmtId="0" fontId="0" fillId="2" borderId="76" xfId="0" applyFont="1" applyFill="1" applyBorder="1" applyAlignment="1">
      <alignment horizontal="left" vertical="top" wrapText="1"/>
    </xf>
    <xf numFmtId="0" fontId="0" fillId="0" borderId="6" xfId="0" applyFont="1" applyBorder="1" applyAlignment="1">
      <alignment horizontal="left" vertical="top" wrapText="1"/>
    </xf>
    <xf numFmtId="0" fontId="8" fillId="3" borderId="53" xfId="0" applyFont="1" applyFill="1" applyBorder="1" applyAlignment="1">
      <alignment horizontal="center" vertical="center" wrapText="1"/>
    </xf>
    <xf numFmtId="0" fontId="1" fillId="0" borderId="0" xfId="0" applyFont="1" applyFill="1" applyBorder="1" applyAlignment="1" applyProtection="1">
      <alignment horizontal="justify" vertical="top" wrapText="1"/>
      <protection hidden="1"/>
    </xf>
    <xf numFmtId="0" fontId="0" fillId="0" borderId="24" xfId="0" applyBorder="1" applyAlignment="1">
      <alignment horizontal="center" vertical="center"/>
    </xf>
    <xf numFmtId="0" fontId="0" fillId="0" borderId="25" xfId="0" applyBorder="1" applyAlignment="1">
      <alignment horizontal="center" vertical="center"/>
    </xf>
    <xf numFmtId="0" fontId="0" fillId="0" borderId="50" xfId="0" applyBorder="1" applyAlignment="1">
      <alignment horizontal="justify" vertical="center" wrapText="1"/>
    </xf>
    <xf numFmtId="14" fontId="0" fillId="0" borderId="63" xfId="0" applyNumberFormat="1" applyFill="1" applyBorder="1" applyAlignment="1">
      <alignment horizontal="center" vertical="center"/>
    </xf>
    <xf numFmtId="0" fontId="1" fillId="0" borderId="45" xfId="0" applyFont="1" applyFill="1" applyBorder="1" applyAlignment="1">
      <alignment horizontal="center" vertical="center"/>
    </xf>
    <xf numFmtId="0" fontId="1" fillId="0" borderId="50" xfId="0" applyFont="1" applyFill="1" applyBorder="1" applyAlignment="1">
      <alignment horizontal="center" vertical="center" wrapText="1"/>
    </xf>
    <xf numFmtId="0" fontId="1" fillId="0" borderId="13" xfId="0" applyFont="1" applyFill="1" applyBorder="1" applyAlignment="1">
      <alignment horizontal="center" vertical="center" wrapText="1"/>
    </xf>
    <xf numFmtId="0" fontId="1" fillId="0" borderId="13" xfId="0" applyFont="1" applyFill="1" applyBorder="1" applyAlignment="1" applyProtection="1">
      <alignment horizontal="center" vertical="center" wrapText="1"/>
      <protection hidden="1"/>
    </xf>
    <xf numFmtId="0" fontId="6" fillId="2" borderId="14" xfId="0" applyFont="1" applyFill="1" applyBorder="1" applyAlignment="1" applyProtection="1">
      <alignment horizontal="left" vertical="top" wrapText="1"/>
      <protection hidden="1"/>
    </xf>
    <xf numFmtId="0" fontId="8" fillId="2" borderId="25" xfId="0" applyFont="1" applyFill="1" applyBorder="1" applyAlignment="1" applyProtection="1">
      <alignment horizontal="center" vertical="center" wrapText="1"/>
      <protection hidden="1"/>
    </xf>
    <xf numFmtId="0" fontId="14" fillId="0" borderId="13" xfId="0" applyFont="1" applyBorder="1" applyAlignment="1" applyProtection="1">
      <alignment horizontal="justify" vertical="center" wrapText="1"/>
      <protection hidden="1"/>
    </xf>
    <xf numFmtId="14" fontId="0" fillId="0" borderId="14" xfId="0" applyNumberFormat="1" applyFill="1" applyBorder="1" applyAlignment="1" applyProtection="1">
      <alignment horizontal="center" vertical="center"/>
      <protection hidden="1"/>
    </xf>
    <xf numFmtId="0" fontId="8" fillId="4" borderId="93" xfId="0" applyFont="1" applyFill="1" applyBorder="1" applyAlignment="1" applyProtection="1">
      <alignment horizontal="center" vertical="center"/>
      <protection hidden="1"/>
    </xf>
    <xf numFmtId="0" fontId="8" fillId="4" borderId="94" xfId="0" applyFont="1" applyFill="1" applyBorder="1" applyAlignment="1" applyProtection="1">
      <alignment horizontal="center" vertical="center" wrapText="1"/>
      <protection hidden="1"/>
    </xf>
    <xf numFmtId="9" fontId="8" fillId="4" borderId="94" xfId="1" applyFont="1" applyFill="1" applyBorder="1" applyAlignment="1" applyProtection="1">
      <alignment horizontal="center" vertical="center"/>
      <protection hidden="1"/>
    </xf>
    <xf numFmtId="9" fontId="8" fillId="4" borderId="95" xfId="1" applyFont="1" applyFill="1" applyBorder="1" applyAlignment="1" applyProtection="1">
      <alignment horizontal="center" vertical="center" wrapText="1"/>
      <protection hidden="1"/>
    </xf>
    <xf numFmtId="0" fontId="8" fillId="4" borderId="96" xfId="0" applyFont="1" applyFill="1" applyBorder="1" applyAlignment="1" applyProtection="1">
      <alignment horizontal="justify" vertical="top" wrapText="1"/>
      <protection hidden="1"/>
    </xf>
    <xf numFmtId="0" fontId="1" fillId="0" borderId="72" xfId="0" applyFont="1" applyFill="1" applyBorder="1" applyAlignment="1" applyProtection="1">
      <alignment horizontal="center" vertical="center"/>
      <protection hidden="1"/>
    </xf>
    <xf numFmtId="0" fontId="1" fillId="0" borderId="44" xfId="0" applyFont="1" applyFill="1" applyBorder="1" applyAlignment="1" applyProtection="1">
      <alignment horizontal="center" vertical="center"/>
      <protection hidden="1"/>
    </xf>
    <xf numFmtId="0" fontId="1" fillId="0" borderId="39" xfId="0" applyFont="1" applyFill="1" applyBorder="1" applyAlignment="1" applyProtection="1">
      <alignment horizontal="center" vertical="center"/>
      <protection hidden="1"/>
    </xf>
    <xf numFmtId="0" fontId="1" fillId="0" borderId="99" xfId="0" applyFont="1" applyFill="1" applyBorder="1" applyAlignment="1" applyProtection="1">
      <alignment horizontal="center" vertical="center" wrapText="1"/>
      <protection hidden="1"/>
    </xf>
    <xf numFmtId="0" fontId="1" fillId="0" borderId="40" xfId="0" applyFont="1" applyFill="1" applyBorder="1" applyAlignment="1" applyProtection="1">
      <alignment horizontal="justify" vertical="top" wrapText="1"/>
      <protection hidden="1"/>
    </xf>
    <xf numFmtId="0" fontId="8" fillId="4" borderId="94" xfId="0" applyFont="1" applyFill="1" applyBorder="1" applyAlignment="1" applyProtection="1">
      <alignment horizontal="center" vertical="center"/>
      <protection hidden="1"/>
    </xf>
    <xf numFmtId="9" fontId="8" fillId="4" borderId="95" xfId="1" applyFont="1" applyFill="1" applyBorder="1" applyAlignment="1" applyProtection="1">
      <alignment horizontal="center" vertical="center"/>
      <protection hidden="1"/>
    </xf>
    <xf numFmtId="9" fontId="8" fillId="4" borderId="47" xfId="1" applyFont="1" applyFill="1" applyBorder="1" applyAlignment="1" applyProtection="1">
      <alignment horizontal="center" vertical="center" wrapText="1"/>
      <protection hidden="1"/>
    </xf>
    <xf numFmtId="9" fontId="8" fillId="4" borderId="94" xfId="1" applyFont="1" applyFill="1" applyBorder="1" applyAlignment="1" applyProtection="1">
      <alignment horizontal="center" vertical="center" wrapText="1"/>
      <protection hidden="1"/>
    </xf>
    <xf numFmtId="0" fontId="14" fillId="0" borderId="100" xfId="0" applyFont="1" applyBorder="1" applyAlignment="1">
      <alignment horizontal="center" vertical="center" wrapText="1"/>
    </xf>
    <xf numFmtId="16" fontId="0" fillId="0" borderId="101" xfId="0" applyNumberFormat="1" applyBorder="1" applyAlignment="1">
      <alignment horizontal="center" vertical="center" wrapText="1"/>
    </xf>
    <xf numFmtId="0" fontId="1" fillId="0" borderId="102" xfId="0" applyFont="1" applyFill="1" applyBorder="1" applyAlignment="1">
      <alignment horizontal="left" vertical="center" wrapText="1"/>
    </xf>
    <xf numFmtId="0" fontId="1" fillId="0" borderId="40" xfId="0" applyFont="1" applyFill="1" applyBorder="1" applyAlignment="1">
      <alignment horizontal="left" vertical="center" wrapText="1"/>
    </xf>
    <xf numFmtId="0" fontId="1" fillId="0" borderId="18" xfId="0" applyFont="1" applyFill="1" applyBorder="1" applyAlignment="1">
      <alignment horizontal="left" vertical="center" wrapText="1"/>
    </xf>
    <xf numFmtId="0" fontId="0" fillId="0" borderId="74" xfId="0" applyFill="1" applyBorder="1" applyAlignment="1">
      <alignment horizontal="justify" vertical="center" wrapText="1"/>
    </xf>
    <xf numFmtId="0" fontId="0" fillId="0" borderId="98" xfId="0" applyFill="1" applyBorder="1" applyAlignment="1">
      <alignment horizontal="justify" vertical="center" wrapText="1"/>
    </xf>
    <xf numFmtId="0" fontId="0" fillId="0" borderId="97" xfId="0" applyFill="1" applyBorder="1" applyAlignment="1">
      <alignment horizontal="center" vertical="center"/>
    </xf>
    <xf numFmtId="0" fontId="0" fillId="0" borderId="94" xfId="0" applyFill="1" applyBorder="1" applyAlignment="1">
      <alignment horizontal="left" vertical="center" wrapText="1"/>
    </xf>
    <xf numFmtId="0" fontId="0" fillId="0" borderId="94" xfId="0" applyFill="1" applyBorder="1" applyAlignment="1">
      <alignment horizontal="center" vertical="center" wrapText="1"/>
    </xf>
    <xf numFmtId="0" fontId="0" fillId="0" borderId="98" xfId="0" applyFill="1" applyBorder="1" applyAlignment="1">
      <alignment horizontal="center" vertical="center" wrapText="1"/>
    </xf>
    <xf numFmtId="0" fontId="32" fillId="0" borderId="0" xfId="0" applyFont="1" applyBorder="1" applyAlignment="1">
      <alignment vertical="center" wrapText="1"/>
    </xf>
    <xf numFmtId="14" fontId="32" fillId="0" borderId="103" xfId="0" applyNumberFormat="1" applyFont="1" applyFill="1" applyBorder="1" applyAlignment="1">
      <alignment horizontal="left" vertical="center" wrapText="1"/>
    </xf>
    <xf numFmtId="14" fontId="32" fillId="0" borderId="103" xfId="0" applyNumberFormat="1" applyFont="1" applyBorder="1" applyAlignment="1">
      <alignment horizontal="left" vertical="center" wrapText="1"/>
    </xf>
    <xf numFmtId="0" fontId="32" fillId="0" borderId="104" xfId="0" applyFont="1" applyBorder="1" applyAlignment="1">
      <alignment horizontal="center" vertical="center"/>
    </xf>
    <xf numFmtId="0" fontId="32" fillId="0" borderId="104" xfId="0" applyFont="1" applyFill="1" applyBorder="1" applyAlignment="1">
      <alignment horizontal="center" vertical="center" wrapText="1"/>
    </xf>
    <xf numFmtId="0" fontId="32" fillId="0" borderId="104" xfId="0" applyFont="1" applyFill="1" applyBorder="1" applyAlignment="1">
      <alignment horizontal="left" vertical="center" wrapText="1"/>
    </xf>
    <xf numFmtId="0" fontId="32" fillId="0" borderId="104" xfId="0" applyFont="1" applyBorder="1" applyAlignment="1">
      <alignment horizontal="left" vertical="center" wrapText="1"/>
    </xf>
    <xf numFmtId="14" fontId="32" fillId="0" borderId="105" xfId="0" applyNumberFormat="1" applyFont="1" applyBorder="1" applyAlignment="1">
      <alignment horizontal="left" vertical="center" wrapText="1"/>
    </xf>
    <xf numFmtId="0" fontId="55" fillId="0" borderId="13" xfId="0" applyFont="1" applyFill="1" applyBorder="1" applyAlignment="1">
      <alignment horizontal="center" vertical="center" wrapText="1"/>
    </xf>
    <xf numFmtId="14" fontId="32" fillId="0" borderId="103" xfId="0" applyNumberFormat="1" applyFont="1" applyFill="1" applyBorder="1" applyAlignment="1" applyProtection="1">
      <alignment horizontal="center" vertical="center"/>
    </xf>
    <xf numFmtId="0" fontId="32" fillId="0" borderId="104" xfId="0" applyFont="1" applyFill="1" applyBorder="1" applyAlignment="1">
      <alignment horizontal="justify" vertical="center" wrapText="1"/>
    </xf>
    <xf numFmtId="0" fontId="8" fillId="4" borderId="53" xfId="0" applyFont="1" applyFill="1" applyBorder="1" applyAlignment="1">
      <alignment vertical="center" wrapText="1"/>
    </xf>
    <xf numFmtId="0" fontId="8" fillId="0" borderId="38" xfId="0" applyFont="1" applyFill="1" applyBorder="1" applyAlignment="1">
      <alignment horizontal="center" vertical="center"/>
    </xf>
    <xf numFmtId="0" fontId="32" fillId="0" borderId="106" xfId="0" applyFont="1" applyFill="1" applyBorder="1" applyAlignment="1">
      <alignment horizontal="justify" vertical="center" wrapText="1"/>
    </xf>
    <xf numFmtId="0" fontId="14" fillId="0" borderId="39" xfId="0" applyFont="1" applyFill="1" applyBorder="1" applyAlignment="1">
      <alignment horizontal="justify" vertical="center" wrapText="1"/>
    </xf>
    <xf numFmtId="16" fontId="4" fillId="0" borderId="40" xfId="0" applyNumberFormat="1" applyFont="1" applyFill="1" applyBorder="1" applyAlignment="1">
      <alignment horizontal="center" vertical="center" wrapText="1"/>
    </xf>
    <xf numFmtId="0" fontId="32" fillId="0" borderId="107" xfId="0" applyFont="1" applyBorder="1" applyAlignment="1">
      <alignment horizontal="center" vertical="center" wrapText="1"/>
    </xf>
    <xf numFmtId="14" fontId="32" fillId="0" borderId="105" xfId="0" applyNumberFormat="1" applyFont="1" applyFill="1" applyBorder="1" applyAlignment="1" applyProtection="1">
      <alignment horizontal="center" vertical="center"/>
    </xf>
    <xf numFmtId="0" fontId="1" fillId="0" borderId="44" xfId="0" applyFont="1" applyFill="1" applyBorder="1" applyAlignment="1">
      <alignment horizontal="center" vertical="center"/>
    </xf>
    <xf numFmtId="0" fontId="8" fillId="0" borderId="39" xfId="0" applyFont="1" applyFill="1" applyBorder="1" applyAlignment="1">
      <alignment horizontal="center" vertical="center"/>
    </xf>
    <xf numFmtId="0" fontId="1" fillId="0" borderId="39" xfId="0" applyFont="1" applyFill="1" applyBorder="1" applyAlignment="1">
      <alignment horizontal="center" vertical="center"/>
    </xf>
    <xf numFmtId="0" fontId="1" fillId="0" borderId="99" xfId="0" applyFont="1" applyFill="1" applyBorder="1" applyAlignment="1">
      <alignment horizontal="center" vertical="center"/>
    </xf>
    <xf numFmtId="0" fontId="1" fillId="2" borderId="99" xfId="0" applyFont="1" applyFill="1" applyBorder="1" applyAlignment="1">
      <alignment horizontal="center" vertical="center"/>
    </xf>
    <xf numFmtId="0" fontId="1" fillId="2" borderId="40" xfId="0" applyFont="1" applyFill="1" applyBorder="1" applyAlignment="1">
      <alignment horizontal="left" vertical="center" wrapText="1"/>
    </xf>
    <xf numFmtId="0" fontId="32" fillId="0" borderId="104" xfId="0" applyFont="1" applyBorder="1" applyAlignment="1" applyProtection="1">
      <alignment horizontal="justify" wrapText="1"/>
    </xf>
    <xf numFmtId="0" fontId="8" fillId="3" borderId="109" xfId="0" applyFont="1" applyFill="1" applyBorder="1" applyAlignment="1">
      <alignment horizontal="left" vertical="center"/>
    </xf>
    <xf numFmtId="0" fontId="8" fillId="3" borderId="110" xfId="0" applyFont="1" applyFill="1" applyBorder="1" applyAlignment="1">
      <alignment horizontal="center" vertical="center" wrapText="1"/>
    </xf>
    <xf numFmtId="14" fontId="9" fillId="3" borderId="111" xfId="0" applyNumberFormat="1" applyFont="1" applyFill="1" applyBorder="1" applyAlignment="1">
      <alignment horizontal="center" vertical="center"/>
    </xf>
    <xf numFmtId="0" fontId="8" fillId="4" borderId="112" xfId="0" applyFont="1" applyFill="1" applyBorder="1" applyAlignment="1">
      <alignment horizontal="center" vertical="center"/>
    </xf>
    <xf numFmtId="9" fontId="8" fillId="4" borderId="112" xfId="1" applyFont="1" applyFill="1" applyBorder="1" applyAlignment="1">
      <alignment horizontal="center" vertical="center"/>
    </xf>
    <xf numFmtId="9" fontId="8" fillId="4" borderId="113" xfId="1" applyFont="1" applyFill="1" applyBorder="1" applyAlignment="1">
      <alignment horizontal="center" vertical="center"/>
    </xf>
    <xf numFmtId="0" fontId="8" fillId="4" borderId="114" xfId="0" applyFont="1" applyFill="1" applyBorder="1" applyAlignment="1">
      <alignment horizontal="justify" vertical="top" wrapText="1"/>
    </xf>
    <xf numFmtId="0" fontId="1" fillId="0" borderId="89" xfId="0" applyFont="1" applyFill="1" applyBorder="1" applyAlignment="1" applyProtection="1">
      <alignment horizontal="justify" vertical="top" wrapText="1"/>
      <protection hidden="1"/>
    </xf>
    <xf numFmtId="0" fontId="8" fillId="5" borderId="109" xfId="0" applyFont="1" applyFill="1" applyBorder="1" applyAlignment="1">
      <alignment horizontal="center" vertical="center" wrapText="1"/>
    </xf>
    <xf numFmtId="0" fontId="8" fillId="3" borderId="93" xfId="0" applyFont="1" applyFill="1" applyBorder="1" applyAlignment="1">
      <alignment horizontal="center" vertical="center" wrapText="1"/>
    </xf>
    <xf numFmtId="0" fontId="8" fillId="4" borderId="115" xfId="0" applyFont="1" applyFill="1" applyBorder="1" applyAlignment="1">
      <alignment horizontal="center" vertical="center" wrapText="1"/>
    </xf>
    <xf numFmtId="0" fontId="12" fillId="4" borderId="115" xfId="0" applyFont="1" applyFill="1" applyBorder="1" applyAlignment="1">
      <alignment horizontal="left" vertical="center" wrapText="1"/>
    </xf>
    <xf numFmtId="164" fontId="8" fillId="4" borderId="110" xfId="0" applyNumberFormat="1" applyFont="1" applyFill="1" applyBorder="1" applyAlignment="1">
      <alignment horizontal="center" vertical="center"/>
    </xf>
    <xf numFmtId="164" fontId="8" fillId="4" borderId="110" xfId="0" applyNumberFormat="1" applyFont="1" applyFill="1" applyBorder="1" applyAlignment="1">
      <alignment horizontal="center" vertical="center" wrapText="1"/>
    </xf>
    <xf numFmtId="0" fontId="8" fillId="0" borderId="11" xfId="0" applyFont="1" applyFill="1" applyBorder="1" applyAlignment="1">
      <alignment horizontal="justify" vertical="top" wrapText="1"/>
    </xf>
    <xf numFmtId="0" fontId="32" fillId="0" borderId="1" xfId="0" applyFont="1" applyBorder="1" applyAlignment="1">
      <alignment horizontal="center" vertical="center" wrapText="1"/>
    </xf>
    <xf numFmtId="0" fontId="15" fillId="0" borderId="1" xfId="0" applyFont="1" applyFill="1" applyBorder="1" applyAlignment="1" applyProtection="1">
      <alignment horizontal="center" vertical="center" wrapText="1"/>
      <protection locked="0"/>
    </xf>
    <xf numFmtId="0" fontId="32" fillId="9" borderId="1" xfId="0" applyFont="1" applyFill="1" applyBorder="1" applyAlignment="1" applyProtection="1">
      <alignment horizontal="center" vertical="center" wrapText="1"/>
      <protection locked="0"/>
    </xf>
    <xf numFmtId="0" fontId="32" fillId="6" borderId="1" xfId="0" applyFont="1" applyFill="1" applyBorder="1" applyAlignment="1" applyProtection="1">
      <alignment horizontal="center" vertical="center" wrapText="1"/>
      <protection locked="0"/>
    </xf>
    <xf numFmtId="0" fontId="32" fillId="0" borderId="27" xfId="0" applyFont="1" applyBorder="1" applyAlignment="1" applyProtection="1">
      <alignment horizontal="justify" vertical="center" wrapText="1"/>
      <protection locked="0"/>
    </xf>
    <xf numFmtId="0" fontId="0" fillId="0" borderId="116" xfId="0" applyFont="1" applyBorder="1" applyAlignment="1">
      <alignment horizontal="left" wrapText="1"/>
    </xf>
    <xf numFmtId="0" fontId="15" fillId="2" borderId="1" xfId="0" applyFont="1" applyFill="1" applyBorder="1" applyAlignment="1" applyProtection="1">
      <alignment horizontal="justify" vertical="center" wrapText="1"/>
      <protection locked="0"/>
    </xf>
    <xf numFmtId="0" fontId="32" fillId="2" borderId="0" xfId="0" applyFont="1" applyFill="1"/>
    <xf numFmtId="0" fontId="1" fillId="2" borderId="18" xfId="0" applyFont="1" applyFill="1" applyBorder="1" applyAlignment="1">
      <alignment horizontal="justify" vertical="center" wrapText="1"/>
    </xf>
    <xf numFmtId="0" fontId="46" fillId="0" borderId="1" xfId="0" applyFont="1" applyBorder="1" applyAlignment="1">
      <alignment horizontal="left" wrapText="1"/>
    </xf>
    <xf numFmtId="0" fontId="21" fillId="0" borderId="0" xfId="0" applyFont="1" applyAlignment="1">
      <alignment horizontal="left"/>
    </xf>
    <xf numFmtId="0" fontId="17" fillId="0" borderId="0" xfId="0" applyFont="1" applyAlignment="1">
      <alignment horizontal="center" vertical="center" wrapText="1"/>
    </xf>
    <xf numFmtId="0" fontId="20" fillId="2" borderId="1" xfId="0" applyFont="1" applyFill="1" applyBorder="1" applyAlignment="1" applyProtection="1">
      <alignment horizontal="center" vertical="center" wrapText="1"/>
      <protection locked="0"/>
    </xf>
    <xf numFmtId="0" fontId="2" fillId="3" borderId="109" xfId="0" applyFont="1" applyFill="1" applyBorder="1" applyAlignment="1">
      <alignment horizontal="center" vertical="center"/>
    </xf>
    <xf numFmtId="0" fontId="2" fillId="3" borderId="115" xfId="0" applyFont="1" applyFill="1" applyBorder="1" applyAlignment="1">
      <alignment horizontal="center" vertical="center"/>
    </xf>
    <xf numFmtId="0" fontId="2" fillId="3" borderId="110" xfId="0" applyFont="1" applyFill="1" applyBorder="1" applyAlignment="1">
      <alignment horizontal="center" vertical="center"/>
    </xf>
    <xf numFmtId="0" fontId="2" fillId="3" borderId="108" xfId="0" applyFont="1" applyFill="1" applyBorder="1" applyAlignment="1">
      <alignment horizontal="center" vertical="center"/>
    </xf>
    <xf numFmtId="0" fontId="2" fillId="3" borderId="22" xfId="0" applyFont="1" applyFill="1" applyBorder="1" applyAlignment="1">
      <alignment horizontal="center" vertical="center"/>
    </xf>
    <xf numFmtId="0" fontId="2" fillId="3" borderId="23" xfId="0" applyFont="1" applyFill="1" applyBorder="1" applyAlignment="1">
      <alignment horizontal="center" vertical="center"/>
    </xf>
    <xf numFmtId="0" fontId="2" fillId="3" borderId="21" xfId="0" applyFont="1" applyFill="1" applyBorder="1" applyAlignment="1">
      <alignment horizontal="center" vertical="center"/>
    </xf>
    <xf numFmtId="0" fontId="8" fillId="5" borderId="115" xfId="0" applyFont="1" applyFill="1" applyBorder="1" applyAlignment="1">
      <alignment horizontal="left" vertical="center" wrapText="1"/>
    </xf>
    <xf numFmtId="0" fontId="8" fillId="5" borderId="110" xfId="0" applyFont="1" applyFill="1" applyBorder="1" applyAlignment="1">
      <alignment horizontal="left" vertical="center" wrapText="1"/>
    </xf>
    <xf numFmtId="0" fontId="8" fillId="3" borderId="34" xfId="0" applyFont="1" applyFill="1" applyBorder="1" applyAlignment="1">
      <alignment horizontal="center" vertical="center" wrapText="1"/>
    </xf>
    <xf numFmtId="0" fontId="8" fillId="3" borderId="53" xfId="0" applyFont="1" applyFill="1" applyBorder="1" applyAlignment="1">
      <alignment horizontal="center" vertical="center" wrapText="1"/>
    </xf>
    <xf numFmtId="0" fontId="8" fillId="3" borderId="2" xfId="0" applyFont="1" applyFill="1" applyBorder="1" applyAlignment="1">
      <alignment horizontal="center" vertical="center" wrapText="1"/>
    </xf>
    <xf numFmtId="0" fontId="8" fillId="4" borderId="34" xfId="0" applyFont="1" applyFill="1" applyBorder="1" applyAlignment="1">
      <alignment horizontal="center" vertical="center" wrapText="1"/>
    </xf>
    <xf numFmtId="0" fontId="8" fillId="4" borderId="61" xfId="0" applyFont="1" applyFill="1" applyBorder="1" applyAlignment="1">
      <alignment horizontal="center" vertical="center" wrapText="1"/>
    </xf>
    <xf numFmtId="0" fontId="8" fillId="4" borderId="53" xfId="0" applyFont="1" applyFill="1" applyBorder="1" applyAlignment="1">
      <alignment horizontal="center" vertical="center" wrapText="1"/>
    </xf>
    <xf numFmtId="0" fontId="0" fillId="0" borderId="1" xfId="0" applyBorder="1" applyAlignment="1">
      <alignment horizontal="center" vertical="center" wrapText="1"/>
    </xf>
    <xf numFmtId="0" fontId="0" fillId="0" borderId="13" xfId="0" applyBorder="1" applyAlignment="1">
      <alignment horizontal="center" vertical="center" wrapText="1"/>
    </xf>
    <xf numFmtId="0" fontId="8" fillId="3" borderId="109" xfId="0" applyFont="1" applyFill="1" applyBorder="1" applyAlignment="1">
      <alignment horizontal="center" vertical="center"/>
    </xf>
    <xf numFmtId="0" fontId="8" fillId="3" borderId="110" xfId="0" applyFont="1" applyFill="1" applyBorder="1" applyAlignment="1">
      <alignment horizontal="center" vertical="center"/>
    </xf>
    <xf numFmtId="0" fontId="8" fillId="4" borderId="42" xfId="0" applyFont="1" applyFill="1" applyBorder="1" applyAlignment="1" applyProtection="1">
      <alignment horizontal="center" vertical="center" wrapText="1"/>
      <protection hidden="1"/>
    </xf>
    <xf numFmtId="0" fontId="8" fillId="4" borderId="43" xfId="0" applyFont="1" applyFill="1" applyBorder="1" applyAlignment="1" applyProtection="1">
      <alignment horizontal="center" vertical="center" wrapText="1"/>
      <protection hidden="1"/>
    </xf>
    <xf numFmtId="0" fontId="8" fillId="4" borderId="44" xfId="0" applyFont="1" applyFill="1" applyBorder="1" applyAlignment="1" applyProtection="1">
      <alignment horizontal="center" vertical="center" wrapText="1"/>
      <protection hidden="1"/>
    </xf>
    <xf numFmtId="0" fontId="8" fillId="4" borderId="34" xfId="0" applyFont="1" applyFill="1" applyBorder="1" applyAlignment="1" applyProtection="1">
      <alignment horizontal="center" vertical="center" wrapText="1"/>
      <protection hidden="1"/>
    </xf>
    <xf numFmtId="0" fontId="8" fillId="4" borderId="4" xfId="0" applyFont="1" applyFill="1" applyBorder="1" applyAlignment="1" applyProtection="1">
      <alignment horizontal="center" vertical="center" wrapText="1"/>
      <protection hidden="1"/>
    </xf>
    <xf numFmtId="0" fontId="8" fillId="4" borderId="2" xfId="0" applyFont="1" applyFill="1" applyBorder="1" applyAlignment="1" applyProtection="1">
      <alignment horizontal="center" vertical="center" wrapText="1"/>
      <protection hidden="1"/>
    </xf>
    <xf numFmtId="0" fontId="8" fillId="4" borderId="61" xfId="0" applyFont="1" applyFill="1" applyBorder="1" applyAlignment="1" applyProtection="1">
      <alignment horizontal="center" vertical="center" wrapText="1"/>
      <protection hidden="1"/>
    </xf>
    <xf numFmtId="0" fontId="8" fillId="4" borderId="92" xfId="0" applyFont="1" applyFill="1" applyBorder="1" applyAlignment="1" applyProtection="1">
      <alignment horizontal="center" vertical="center" wrapText="1"/>
      <protection hidden="1"/>
    </xf>
    <xf numFmtId="0" fontId="8" fillId="4" borderId="57" xfId="0" applyFont="1" applyFill="1" applyBorder="1" applyAlignment="1" applyProtection="1">
      <alignment horizontal="center" vertical="center" wrapText="1"/>
      <protection hidden="1"/>
    </xf>
    <xf numFmtId="0" fontId="8" fillId="4" borderId="53" xfId="0" applyFont="1" applyFill="1" applyBorder="1" applyAlignment="1" applyProtection="1">
      <alignment horizontal="center" vertical="center" wrapText="1"/>
      <protection hidden="1"/>
    </xf>
    <xf numFmtId="0" fontId="2" fillId="3" borderId="21" xfId="0" applyFont="1" applyFill="1" applyBorder="1" applyAlignment="1" applyProtection="1">
      <alignment horizontal="center" vertical="center"/>
      <protection hidden="1"/>
    </xf>
    <xf numFmtId="0" fontId="2" fillId="3" borderId="22" xfId="0" applyFont="1" applyFill="1" applyBorder="1" applyAlignment="1" applyProtection="1">
      <alignment horizontal="center" vertical="center"/>
      <protection hidden="1"/>
    </xf>
    <xf numFmtId="0" fontId="2" fillId="3" borderId="23" xfId="0" applyFont="1" applyFill="1" applyBorder="1" applyAlignment="1" applyProtection="1">
      <alignment horizontal="center" vertical="center"/>
      <protection hidden="1"/>
    </xf>
    <xf numFmtId="0" fontId="8" fillId="5" borderId="36" xfId="0" applyFont="1" applyFill="1" applyBorder="1" applyAlignment="1" applyProtection="1">
      <alignment horizontal="left" vertical="center" wrapText="1"/>
      <protection hidden="1"/>
    </xf>
    <xf numFmtId="0" fontId="8" fillId="5" borderId="37" xfId="0" applyFont="1" applyFill="1" applyBorder="1" applyAlignment="1" applyProtection="1">
      <alignment horizontal="left" vertical="center" wrapText="1"/>
      <protection hidden="1"/>
    </xf>
    <xf numFmtId="0" fontId="8" fillId="3" borderId="34" xfId="0" applyFont="1" applyFill="1" applyBorder="1" applyAlignment="1" applyProtection="1">
      <alignment horizontal="center" vertical="center" wrapText="1"/>
      <protection hidden="1"/>
    </xf>
    <xf numFmtId="0" fontId="8" fillId="3" borderId="2" xfId="0" applyFont="1" applyFill="1" applyBorder="1" applyAlignment="1" applyProtection="1">
      <alignment horizontal="center" vertical="center" wrapText="1"/>
      <protection hidden="1"/>
    </xf>
    <xf numFmtId="0" fontId="8" fillId="3" borderId="35" xfId="0" applyFont="1" applyFill="1" applyBorder="1" applyAlignment="1" applyProtection="1">
      <alignment horizontal="center" vertical="center"/>
      <protection hidden="1"/>
    </xf>
    <xf numFmtId="0" fontId="8" fillId="3" borderId="37" xfId="0" applyFont="1" applyFill="1" applyBorder="1" applyAlignment="1" applyProtection="1">
      <alignment horizontal="center" vertical="center"/>
      <protection hidden="1"/>
    </xf>
    <xf numFmtId="0" fontId="2" fillId="3" borderId="35" xfId="0" applyFont="1" applyFill="1" applyBorder="1" applyAlignment="1" applyProtection="1">
      <alignment horizontal="center" vertical="center"/>
      <protection hidden="1"/>
    </xf>
    <xf numFmtId="0" fontId="2" fillId="3" borderId="36" xfId="0" applyFont="1" applyFill="1" applyBorder="1" applyAlignment="1" applyProtection="1">
      <alignment horizontal="center" vertical="center"/>
      <protection hidden="1"/>
    </xf>
    <xf numFmtId="0" fontId="2" fillId="3" borderId="37" xfId="0" applyFont="1" applyFill="1" applyBorder="1" applyAlignment="1" applyProtection="1">
      <alignment horizontal="center" vertical="center"/>
      <protection hidden="1"/>
    </xf>
    <xf numFmtId="0" fontId="8" fillId="3" borderId="3" xfId="0" applyFont="1" applyFill="1" applyBorder="1" applyAlignment="1" applyProtection="1">
      <alignment horizontal="center" vertical="center" wrapText="1"/>
      <protection hidden="1"/>
    </xf>
    <xf numFmtId="0" fontId="8" fillId="3" borderId="8" xfId="0" applyFont="1" applyFill="1" applyBorder="1" applyAlignment="1" applyProtection="1">
      <alignment horizontal="center" vertical="center"/>
      <protection hidden="1"/>
    </xf>
    <xf numFmtId="0" fontId="8" fillId="5" borderId="36" xfId="0" applyFont="1" applyFill="1" applyBorder="1" applyAlignment="1" applyProtection="1">
      <alignment horizontal="left" vertical="center"/>
      <protection hidden="1"/>
    </xf>
    <xf numFmtId="0" fontId="8" fillId="5" borderId="37" xfId="0" applyFont="1" applyFill="1" applyBorder="1" applyAlignment="1" applyProtection="1">
      <alignment horizontal="left" vertical="center"/>
      <protection hidden="1"/>
    </xf>
    <xf numFmtId="0" fontId="0" fillId="0" borderId="87" xfId="0" applyFill="1" applyBorder="1" applyAlignment="1" applyProtection="1">
      <alignment horizontal="center" vertical="center" wrapText="1"/>
      <protection hidden="1"/>
    </xf>
    <xf numFmtId="0" fontId="0" fillId="0" borderId="76" xfId="0" applyFill="1" applyBorder="1" applyAlignment="1" applyProtection="1">
      <alignment horizontal="center" vertical="center" wrapText="1"/>
      <protection hidden="1"/>
    </xf>
    <xf numFmtId="0" fontId="0" fillId="0" borderId="39" xfId="0" applyFill="1" applyBorder="1" applyAlignment="1" applyProtection="1">
      <alignment horizontal="center" vertical="center" wrapText="1"/>
      <protection hidden="1"/>
    </xf>
    <xf numFmtId="0" fontId="8" fillId="3" borderId="53" xfId="0" applyFont="1" applyFill="1" applyBorder="1" applyAlignment="1" applyProtection="1">
      <alignment horizontal="center" vertical="center" wrapText="1"/>
      <protection hidden="1"/>
    </xf>
    <xf numFmtId="0" fontId="33" fillId="7" borderId="6" xfId="0" applyFont="1" applyFill="1" applyBorder="1" applyAlignment="1" applyProtection="1">
      <alignment horizontal="left" vertical="center" wrapText="1"/>
    </xf>
    <xf numFmtId="14" fontId="33" fillId="7" borderId="6" xfId="0" applyNumberFormat="1" applyFont="1" applyFill="1" applyBorder="1" applyAlignment="1" applyProtection="1">
      <alignment horizontal="center" vertical="center" wrapText="1"/>
    </xf>
    <xf numFmtId="0" fontId="25" fillId="0" borderId="0" xfId="3" applyFont="1" applyFill="1" applyBorder="1" applyAlignment="1" applyProtection="1">
      <alignment horizontal="center" vertical="center" wrapText="1"/>
    </xf>
    <xf numFmtId="0" fontId="27" fillId="0" borderId="29" xfId="3" applyFont="1" applyFill="1" applyBorder="1" applyAlignment="1" applyProtection="1">
      <alignment horizontal="center" vertical="center" wrapText="1"/>
    </xf>
    <xf numFmtId="0" fontId="27" fillId="0" borderId="56" xfId="3" applyFont="1" applyFill="1" applyBorder="1" applyAlignment="1" applyProtection="1">
      <alignment horizontal="center" vertical="center" wrapText="1"/>
    </xf>
    <xf numFmtId="0" fontId="27" fillId="0" borderId="54" xfId="3" applyFont="1" applyFill="1" applyBorder="1" applyAlignment="1" applyProtection="1">
      <alignment horizontal="center" vertical="center" wrapText="1"/>
    </xf>
    <xf numFmtId="0" fontId="29" fillId="0" borderId="7" xfId="3" applyFont="1" applyFill="1" applyBorder="1" applyAlignment="1">
      <alignment horizontal="center" vertical="center" wrapText="1"/>
    </xf>
    <xf numFmtId="0" fontId="29" fillId="0" borderId="4" xfId="3" applyFont="1" applyFill="1" applyBorder="1" applyAlignment="1">
      <alignment horizontal="center" vertical="center"/>
    </xf>
    <xf numFmtId="0" fontId="27" fillId="0" borderId="35" xfId="3" applyFont="1" applyFill="1" applyBorder="1" applyAlignment="1" applyProtection="1">
      <alignment horizontal="center" vertical="center" wrapText="1"/>
    </xf>
    <xf numFmtId="0" fontId="27" fillId="0" borderId="37" xfId="3" applyFont="1" applyFill="1" applyBorder="1" applyAlignment="1" applyProtection="1">
      <alignment horizontal="center" vertical="center" wrapText="1"/>
    </xf>
    <xf numFmtId="0" fontId="27" fillId="0" borderId="57" xfId="3" applyFont="1" applyFill="1" applyBorder="1" applyAlignment="1" applyProtection="1">
      <alignment horizontal="center" vertical="center" wrapText="1"/>
    </xf>
    <xf numFmtId="0" fontId="27" fillId="0" borderId="59" xfId="3" applyFont="1" applyFill="1" applyBorder="1" applyAlignment="1" applyProtection="1">
      <alignment horizontal="center" vertical="center" wrapText="1"/>
    </xf>
    <xf numFmtId="0" fontId="27" fillId="0" borderId="0" xfId="3" applyFont="1" applyFill="1" applyBorder="1" applyAlignment="1" applyProtection="1">
      <alignment horizontal="left" vertical="center" wrapText="1"/>
    </xf>
    <xf numFmtId="0" fontId="27" fillId="0" borderId="29" xfId="3" applyFont="1" applyFill="1" applyBorder="1" applyAlignment="1" applyProtection="1">
      <alignment horizontal="left" vertical="center" wrapText="1"/>
    </xf>
    <xf numFmtId="0" fontId="2" fillId="3" borderId="35" xfId="0" applyFont="1" applyFill="1" applyBorder="1" applyAlignment="1">
      <alignment horizontal="center" vertical="center"/>
    </xf>
    <xf numFmtId="0" fontId="2" fillId="3" borderId="36" xfId="0" applyFont="1" applyFill="1" applyBorder="1" applyAlignment="1">
      <alignment horizontal="center" vertical="center"/>
    </xf>
    <xf numFmtId="0" fontId="2" fillId="3" borderId="37" xfId="0" applyFont="1" applyFill="1" applyBorder="1" applyAlignment="1">
      <alignment horizontal="center" vertical="center"/>
    </xf>
    <xf numFmtId="0" fontId="8" fillId="5" borderId="36" xfId="0" applyFont="1" applyFill="1" applyBorder="1" applyAlignment="1">
      <alignment horizontal="left" vertical="center" wrapText="1"/>
    </xf>
    <xf numFmtId="0" fontId="8" fillId="5" borderId="36" xfId="0" applyFont="1" applyFill="1" applyBorder="1" applyAlignment="1">
      <alignment horizontal="left" vertical="center"/>
    </xf>
    <xf numFmtId="0" fontId="8" fillId="5" borderId="37" xfId="0" applyFont="1" applyFill="1" applyBorder="1" applyAlignment="1">
      <alignment horizontal="left" vertical="center"/>
    </xf>
    <xf numFmtId="0" fontId="8" fillId="3" borderId="8" xfId="0" applyFont="1" applyFill="1" applyBorder="1" applyAlignment="1">
      <alignment horizontal="center" vertical="center"/>
    </xf>
    <xf numFmtId="0" fontId="8" fillId="3" borderId="37" xfId="0" applyFont="1" applyFill="1" applyBorder="1" applyAlignment="1">
      <alignment horizontal="center" vertical="center"/>
    </xf>
    <xf numFmtId="0" fontId="8" fillId="4" borderId="4" xfId="0" applyFont="1" applyFill="1" applyBorder="1" applyAlignment="1">
      <alignment horizontal="center" vertical="center" wrapText="1"/>
    </xf>
    <xf numFmtId="0" fontId="8" fillId="4" borderId="2" xfId="0" applyFont="1" applyFill="1" applyBorder="1" applyAlignment="1">
      <alignment horizontal="center" vertical="center" wrapText="1"/>
    </xf>
    <xf numFmtId="0" fontId="8" fillId="4" borderId="42" xfId="0" applyFont="1" applyFill="1" applyBorder="1" applyAlignment="1">
      <alignment horizontal="center" vertical="center" wrapText="1"/>
    </xf>
    <xf numFmtId="0" fontId="8" fillId="4" borderId="43" xfId="0" applyFont="1" applyFill="1" applyBorder="1" applyAlignment="1">
      <alignment horizontal="center" vertical="center" wrapText="1"/>
    </xf>
    <xf numFmtId="0" fontId="8" fillId="4" borderId="44" xfId="0" applyFont="1" applyFill="1" applyBorder="1" applyAlignment="1">
      <alignment horizontal="center" vertical="center" wrapText="1"/>
    </xf>
    <xf numFmtId="0" fontId="8" fillId="4" borderId="57" xfId="0" applyFont="1" applyFill="1" applyBorder="1" applyAlignment="1">
      <alignment horizontal="center" vertical="center" wrapText="1"/>
    </xf>
    <xf numFmtId="0" fontId="8" fillId="3" borderId="3" xfId="0" applyFont="1" applyFill="1" applyBorder="1" applyAlignment="1">
      <alignment horizontal="center" vertical="center" wrapText="1"/>
    </xf>
    <xf numFmtId="0" fontId="8" fillId="3" borderId="35" xfId="0" applyFont="1" applyFill="1" applyBorder="1" applyAlignment="1">
      <alignment horizontal="center" vertical="center"/>
    </xf>
    <xf numFmtId="0" fontId="47" fillId="2" borderId="1" xfId="0" applyFont="1" applyFill="1" applyBorder="1" applyAlignment="1" applyProtection="1">
      <alignment horizontal="center" vertical="center"/>
      <protection hidden="1"/>
    </xf>
    <xf numFmtId="0" fontId="29" fillId="2" borderId="1" xfId="0" applyFont="1" applyFill="1" applyBorder="1" applyAlignment="1">
      <alignment horizontal="center" vertical="center" wrapText="1"/>
    </xf>
    <xf numFmtId="0" fontId="41" fillId="13" borderId="31" xfId="0" applyNumberFormat="1" applyFont="1" applyFill="1" applyBorder="1" applyAlignment="1">
      <alignment horizontal="center" vertical="center"/>
    </xf>
    <xf numFmtId="0" fontId="41" fillId="13" borderId="5" xfId="0" applyNumberFormat="1" applyFont="1" applyFill="1" applyBorder="1" applyAlignment="1">
      <alignment horizontal="center" vertical="center"/>
    </xf>
    <xf numFmtId="0" fontId="41" fillId="13" borderId="77" xfId="0" applyNumberFormat="1" applyFont="1" applyFill="1" applyBorder="1" applyAlignment="1">
      <alignment horizontal="center" vertical="center"/>
    </xf>
    <xf numFmtId="0" fontId="39" fillId="14" borderId="32" xfId="0" applyFont="1" applyFill="1" applyBorder="1" applyAlignment="1">
      <alignment horizontal="center" vertical="center" wrapText="1"/>
    </xf>
    <xf numFmtId="0" fontId="39" fillId="14" borderId="62" xfId="0" applyFont="1" applyFill="1" applyBorder="1" applyAlignment="1">
      <alignment horizontal="center" vertical="center" wrapText="1"/>
    </xf>
    <xf numFmtId="0" fontId="39" fillId="14" borderId="75" xfId="0" applyFont="1" applyFill="1" applyBorder="1" applyAlignment="1">
      <alignment horizontal="center" vertical="center" wrapText="1"/>
    </xf>
    <xf numFmtId="0" fontId="39" fillId="14" borderId="31" xfId="0" applyFont="1" applyFill="1" applyBorder="1" applyAlignment="1">
      <alignment horizontal="center" vertical="center" wrapText="1"/>
    </xf>
    <xf numFmtId="0" fontId="39" fillId="14" borderId="5" xfId="0" applyFont="1" applyFill="1" applyBorder="1" applyAlignment="1">
      <alignment horizontal="center" vertical="center" wrapText="1"/>
    </xf>
    <xf numFmtId="0" fontId="39" fillId="14" borderId="77" xfId="0" applyFont="1" applyFill="1" applyBorder="1" applyAlignment="1">
      <alignment horizontal="center" vertical="center" wrapText="1"/>
    </xf>
    <xf numFmtId="0" fontId="39" fillId="10" borderId="1" xfId="0" applyFont="1" applyFill="1" applyBorder="1" applyAlignment="1">
      <alignment horizontal="center" vertical="center" wrapText="1"/>
    </xf>
    <xf numFmtId="0" fontId="40" fillId="13" borderId="1" xfId="0" applyFont="1" applyFill="1" applyBorder="1" applyAlignment="1">
      <alignment horizontal="center" vertical="center" wrapText="1"/>
    </xf>
    <xf numFmtId="0" fontId="40" fillId="13" borderId="64" xfId="0" applyFont="1" applyFill="1" applyBorder="1" applyAlignment="1">
      <alignment horizontal="center" vertical="center" wrapText="1"/>
    </xf>
    <xf numFmtId="0" fontId="40" fillId="13" borderId="62" xfId="0" applyFont="1" applyFill="1" applyBorder="1" applyAlignment="1">
      <alignment horizontal="center" vertical="center" wrapText="1"/>
    </xf>
    <xf numFmtId="0" fontId="40" fillId="13" borderId="64" xfId="0" applyNumberFormat="1" applyFont="1" applyFill="1" applyBorder="1" applyAlignment="1">
      <alignment horizontal="center" vertical="center"/>
    </xf>
    <xf numFmtId="0" fontId="40" fillId="13" borderId="76" xfId="0" applyNumberFormat="1" applyFont="1" applyFill="1" applyBorder="1" applyAlignment="1">
      <alignment horizontal="center" vertical="center"/>
    </xf>
    <xf numFmtId="0" fontId="40" fillId="13" borderId="1" xfId="0" applyFont="1" applyFill="1" applyBorder="1" applyAlignment="1">
      <alignment horizontal="center" vertical="center"/>
    </xf>
    <xf numFmtId="0" fontId="40" fillId="13" borderId="64" xfId="0" applyFont="1" applyFill="1" applyBorder="1" applyAlignment="1">
      <alignment horizontal="center" vertical="center"/>
    </xf>
    <xf numFmtId="0" fontId="32" fillId="0" borderId="64" xfId="0" applyFont="1" applyFill="1" applyBorder="1" applyAlignment="1" applyProtection="1">
      <alignment horizontal="center" vertical="center" wrapText="1"/>
      <protection locked="0"/>
    </xf>
    <xf numFmtId="0" fontId="32" fillId="0" borderId="17" xfId="0" applyFont="1" applyFill="1" applyBorder="1" applyAlignment="1" applyProtection="1">
      <alignment horizontal="center" vertical="center" wrapText="1"/>
      <protection locked="0"/>
    </xf>
    <xf numFmtId="0" fontId="32" fillId="0" borderId="64" xfId="0" applyFont="1" applyBorder="1" applyAlignment="1">
      <alignment horizontal="center" vertical="center" wrapText="1"/>
    </xf>
    <xf numFmtId="0" fontId="32" fillId="0" borderId="76" xfId="0" applyFont="1" applyBorder="1" applyAlignment="1">
      <alignment horizontal="center" vertical="center" wrapText="1"/>
    </xf>
    <xf numFmtId="0" fontId="32" fillId="0" borderId="17" xfId="0" applyFont="1" applyBorder="1" applyAlignment="1">
      <alignment horizontal="center" vertical="center" wrapText="1"/>
    </xf>
    <xf numFmtId="0" fontId="32" fillId="2" borderId="64" xfId="0" applyFont="1" applyFill="1" applyBorder="1" applyAlignment="1" applyProtection="1">
      <alignment horizontal="center" vertical="center" wrapText="1"/>
      <protection locked="0"/>
    </xf>
    <xf numFmtId="0" fontId="32" fillId="2" borderId="17" xfId="0" applyFont="1" applyFill="1" applyBorder="1" applyAlignment="1" applyProtection="1">
      <alignment horizontal="center" vertical="center" wrapText="1"/>
      <protection locked="0"/>
    </xf>
    <xf numFmtId="0" fontId="0" fillId="0" borderId="1" xfId="0" applyFont="1" applyBorder="1" applyAlignment="1">
      <alignment horizontal="left" vertical="center" wrapText="1"/>
    </xf>
    <xf numFmtId="0" fontId="0" fillId="2" borderId="1" xfId="0" applyFont="1" applyFill="1" applyBorder="1" applyAlignment="1">
      <alignment horizontal="left" vertical="top" wrapText="1"/>
    </xf>
    <xf numFmtId="0" fontId="32" fillId="2" borderId="64" xfId="0" applyFont="1" applyFill="1" applyBorder="1" applyAlignment="1">
      <alignment horizontal="center" vertical="center" wrapText="1"/>
    </xf>
    <xf numFmtId="0" fontId="32" fillId="2" borderId="17" xfId="0" applyFont="1" applyFill="1" applyBorder="1" applyAlignment="1">
      <alignment horizontal="center" vertical="center" wrapText="1"/>
    </xf>
    <xf numFmtId="0" fontId="32" fillId="0" borderId="1" xfId="0" applyFont="1" applyBorder="1" applyAlignment="1">
      <alignment horizontal="center" vertical="center" wrapText="1"/>
    </xf>
    <xf numFmtId="0" fontId="41" fillId="13" borderId="1" xfId="0" applyFont="1" applyFill="1" applyBorder="1" applyAlignment="1">
      <alignment horizontal="center" vertical="center" wrapText="1"/>
    </xf>
    <xf numFmtId="0" fontId="0" fillId="0" borderId="1" xfId="0" applyFont="1" applyFill="1" applyBorder="1" applyAlignment="1">
      <alignment horizontal="center" vertical="center"/>
    </xf>
    <xf numFmtId="0" fontId="0" fillId="0" borderId="1" xfId="0" applyFont="1" applyFill="1" applyBorder="1" applyAlignment="1">
      <alignment horizontal="center"/>
    </xf>
    <xf numFmtId="0" fontId="0" fillId="15" borderId="78" xfId="0" applyFont="1" applyFill="1" applyBorder="1" applyAlignment="1">
      <alignment horizontal="center" vertical="center"/>
    </xf>
    <xf numFmtId="0" fontId="0" fillId="15" borderId="78" xfId="0" applyFont="1" applyFill="1" applyBorder="1" applyAlignment="1">
      <alignment horizontal="center" vertical="center" textRotation="90"/>
    </xf>
    <xf numFmtId="0" fontId="0" fillId="15" borderId="78" xfId="0" applyFont="1" applyFill="1" applyBorder="1" applyAlignment="1">
      <alignment horizontal="center"/>
    </xf>
    <xf numFmtId="0" fontId="4" fillId="0" borderId="78" xfId="0" applyFont="1" applyBorder="1" applyAlignment="1">
      <alignment horizontal="center"/>
    </xf>
    <xf numFmtId="0" fontId="4" fillId="0" borderId="1" xfId="0" applyFont="1" applyFill="1" applyBorder="1" applyAlignment="1">
      <alignment horizontal="center" vertical="center" wrapText="1"/>
    </xf>
    <xf numFmtId="0" fontId="0" fillId="9" borderId="1" xfId="0" applyFont="1" applyFill="1" applyBorder="1" applyAlignment="1">
      <alignment horizontal="center"/>
    </xf>
    <xf numFmtId="0" fontId="0" fillId="4" borderId="1" xfId="0" applyFont="1" applyFill="1" applyBorder="1" applyAlignment="1">
      <alignment horizontal="center"/>
    </xf>
    <xf numFmtId="0" fontId="0" fillId="6" borderId="1" xfId="0" applyFont="1" applyFill="1" applyBorder="1" applyAlignment="1">
      <alignment horizontal="center"/>
    </xf>
    <xf numFmtId="0" fontId="0" fillId="8" borderId="1" xfId="0" applyFont="1" applyFill="1" applyBorder="1" applyAlignment="1">
      <alignment horizontal="center"/>
    </xf>
    <xf numFmtId="0" fontId="30" fillId="0" borderId="1" xfId="0" applyFont="1" applyBorder="1" applyAlignment="1">
      <alignment horizontal="center" vertical="center"/>
    </xf>
    <xf numFmtId="0" fontId="30" fillId="0" borderId="1" xfId="0" applyFont="1" applyBorder="1" applyAlignment="1">
      <alignment horizontal="center" vertical="center" textRotation="90" wrapText="1"/>
    </xf>
    <xf numFmtId="0" fontId="30" fillId="0" borderId="0" xfId="0" applyFont="1" applyAlignment="1">
      <alignment horizontal="center"/>
    </xf>
    <xf numFmtId="0" fontId="30" fillId="0" borderId="1" xfId="0" applyFont="1" applyBorder="1" applyAlignment="1">
      <alignment horizontal="center" vertical="center" wrapText="1"/>
    </xf>
  </cellXfs>
  <cellStyles count="4">
    <cellStyle name="Normal" xfId="0" builtinId="0"/>
    <cellStyle name="Normal 2" xfId="2"/>
    <cellStyle name="Normal 2 2" xfId="3"/>
    <cellStyle name="Porcentaje" xfId="1" builtinId="5"/>
  </cellStyles>
  <dxfs count="837">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s>
  <tableStyles count="0" defaultTableStyle="TableStyleMedium2" defaultPivotStyle="PivotStyleLight16"/>
  <colors>
    <mruColors>
      <color rgb="FF00CC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externalLink" Target="externalLinks/externalLink6.xml"/><Relationship Id="rId26" Type="http://schemas.microsoft.com/office/2006/relationships/vbaProject" Target="vbaProject.bin"/><Relationship Id="rId3" Type="http://schemas.openxmlformats.org/officeDocument/2006/relationships/worksheet" Target="worksheets/sheet3.xml"/><Relationship Id="rId21" Type="http://schemas.openxmlformats.org/officeDocument/2006/relationships/externalLink" Target="externalLinks/externalLink9.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5.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4.xml"/><Relationship Id="rId20" Type="http://schemas.openxmlformats.org/officeDocument/2006/relationships/externalLink" Target="externalLinks/externalLink8.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externalLink" Target="externalLinks/externalLink3.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externalLink" Target="externalLinks/externalLink7.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 Id="rId22"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5"/>
    </mc:Choice>
    <mc:Fallback>
      <c:style val="5"/>
    </mc:Fallback>
  </mc:AlternateContent>
  <c:chart>
    <c:title>
      <c:tx>
        <c:rich>
          <a:bodyPr/>
          <a:lstStyle/>
          <a:p>
            <a:pPr algn="ctr">
              <a:defRPr sz="1200"/>
            </a:pPr>
            <a:r>
              <a:rPr lang="es-ES" sz="1200" b="1" i="0" baseline="0">
                <a:effectLst/>
              </a:rPr>
              <a:t>Número de riesgos de corrupción por zona - Vigencia 2017</a:t>
            </a:r>
            <a:endParaRPr lang="es-ES" sz="1200">
              <a:effectLst/>
            </a:endParaRPr>
          </a:p>
        </c:rich>
      </c:tx>
      <c:overlay val="0"/>
    </c:title>
    <c:autoTitleDeleted val="0"/>
    <c:plotArea>
      <c:layout/>
      <c:barChart>
        <c:barDir val="bar"/>
        <c:grouping val="clustered"/>
        <c:varyColors val="0"/>
        <c:ser>
          <c:idx val="0"/>
          <c:order val="0"/>
          <c:invertIfNegative val="0"/>
          <c:dPt>
            <c:idx val="0"/>
            <c:invertIfNegative val="0"/>
            <c:bubble3D val="0"/>
            <c:spPr>
              <a:solidFill>
                <a:srgbClr val="92D050"/>
              </a:solidFill>
            </c:spPr>
            <c:extLst>
              <c:ext xmlns:c16="http://schemas.microsoft.com/office/drawing/2014/chart" uri="{C3380CC4-5D6E-409C-BE32-E72D297353CC}">
                <c16:uniqueId val="{00000001-0E1D-4613-8B0E-5B8A60F701FC}"/>
              </c:ext>
            </c:extLst>
          </c:dPt>
          <c:dPt>
            <c:idx val="1"/>
            <c:invertIfNegative val="0"/>
            <c:bubble3D val="0"/>
            <c:spPr>
              <a:solidFill>
                <a:srgbClr val="FFFF00"/>
              </a:solidFill>
            </c:spPr>
            <c:extLst>
              <c:ext xmlns:c16="http://schemas.microsoft.com/office/drawing/2014/chart" uri="{C3380CC4-5D6E-409C-BE32-E72D297353CC}">
                <c16:uniqueId val="{00000003-0E1D-4613-8B0E-5B8A60F701FC}"/>
              </c:ext>
            </c:extLst>
          </c:dPt>
          <c:dPt>
            <c:idx val="2"/>
            <c:invertIfNegative val="0"/>
            <c:bubble3D val="0"/>
            <c:spPr>
              <a:solidFill>
                <a:srgbClr val="FFC000"/>
              </a:solidFill>
            </c:spPr>
            <c:extLst>
              <c:ext xmlns:c16="http://schemas.microsoft.com/office/drawing/2014/chart" uri="{C3380CC4-5D6E-409C-BE32-E72D297353CC}">
                <c16:uniqueId val="{00000005-0E1D-4613-8B0E-5B8A60F701FC}"/>
              </c:ext>
            </c:extLst>
          </c:dPt>
          <c:dLbls>
            <c:spPr>
              <a:noFill/>
              <a:ln w="25400">
                <a:noFill/>
              </a:ln>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'Mapas Calor 2018 - Corrupción'!$M$15:$M$18</c:f>
              <c:strCache>
                <c:ptCount val="4"/>
                <c:pt idx="0">
                  <c:v>Baja</c:v>
                </c:pt>
                <c:pt idx="1">
                  <c:v>Moderada</c:v>
                </c:pt>
                <c:pt idx="2">
                  <c:v>Alta</c:v>
                </c:pt>
                <c:pt idx="3">
                  <c:v>Extrema</c:v>
                </c:pt>
              </c:strCache>
            </c:strRef>
          </c:cat>
          <c:val>
            <c:numRef>
              <c:f>'Mapas Calor 2018 - Corrupción'!$N$15:$N$18</c:f>
              <c:numCache>
                <c:formatCode>General</c:formatCode>
                <c:ptCount val="4"/>
                <c:pt idx="0">
                  <c:v>7</c:v>
                </c:pt>
                <c:pt idx="1">
                  <c:v>5</c:v>
                </c:pt>
                <c:pt idx="2">
                  <c:v>2</c:v>
                </c:pt>
                <c:pt idx="3">
                  <c:v>0</c:v>
                </c:pt>
              </c:numCache>
            </c:numRef>
          </c:val>
          <c:extLst>
            <c:ext xmlns:c16="http://schemas.microsoft.com/office/drawing/2014/chart" uri="{C3380CC4-5D6E-409C-BE32-E72D297353CC}">
              <c16:uniqueId val="{00000006-0E1D-4613-8B0E-5B8A60F701FC}"/>
            </c:ext>
          </c:extLst>
        </c:ser>
        <c:dLbls>
          <c:showLegendKey val="0"/>
          <c:showVal val="0"/>
          <c:showCatName val="0"/>
          <c:showSerName val="0"/>
          <c:showPercent val="0"/>
          <c:showBubbleSize val="0"/>
        </c:dLbls>
        <c:gapWidth val="150"/>
        <c:axId val="-2108894784"/>
        <c:axId val="-2108899680"/>
      </c:barChart>
      <c:catAx>
        <c:axId val="-2108894784"/>
        <c:scaling>
          <c:orientation val="minMax"/>
        </c:scaling>
        <c:delete val="0"/>
        <c:axPos val="l"/>
        <c:numFmt formatCode="General" sourceLinked="0"/>
        <c:majorTickMark val="out"/>
        <c:minorTickMark val="none"/>
        <c:tickLblPos val="nextTo"/>
        <c:crossAx val="-2108899680"/>
        <c:crosses val="autoZero"/>
        <c:auto val="1"/>
        <c:lblAlgn val="ctr"/>
        <c:lblOffset val="100"/>
        <c:noMultiLvlLbl val="0"/>
      </c:catAx>
      <c:valAx>
        <c:axId val="-2108899680"/>
        <c:scaling>
          <c:orientation val="minMax"/>
        </c:scaling>
        <c:delete val="1"/>
        <c:axPos val="b"/>
        <c:numFmt formatCode="General" sourceLinked="1"/>
        <c:majorTickMark val="out"/>
        <c:minorTickMark val="none"/>
        <c:tickLblPos val="nextTo"/>
        <c:crossAx val="-2108894784"/>
        <c:crosses val="autoZero"/>
        <c:crossBetween val="between"/>
      </c:valAx>
    </c:plotArea>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Comp3!A1"/><Relationship Id="rId1" Type="http://schemas.openxmlformats.org/officeDocument/2006/relationships/hyperlink" Target="#Comp1!A1"/><Relationship Id="rId6" Type="http://schemas.openxmlformats.org/officeDocument/2006/relationships/hyperlink" Target="#Comp6!A1"/><Relationship Id="rId5" Type="http://schemas.openxmlformats.org/officeDocument/2006/relationships/hyperlink" Target="#Comp5!A1"/><Relationship Id="rId4" Type="http://schemas.openxmlformats.org/officeDocument/2006/relationships/hyperlink" Target="#Comp4!A1"/></Relationships>
</file>

<file path=xl/drawings/_rels/drawing2.xml.rels><?xml version="1.0" encoding="UTF-8" standalone="yes"?>
<Relationships xmlns="http://schemas.openxmlformats.org/package/2006/relationships"><Relationship Id="rId1" Type="http://schemas.openxmlformats.org/officeDocument/2006/relationships/image" Target="../media/image6.png"/></Relationships>
</file>

<file path=xl/drawings/_rels/drawing3.xml.rels><?xml version="1.0" encoding="UTF-8" standalone="yes"?>
<Relationships xmlns="http://schemas.openxmlformats.org/package/2006/relationships"><Relationship Id="rId1" Type="http://schemas.openxmlformats.org/officeDocument/2006/relationships/chart" Target="../charts/chart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7.v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9.v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11.v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13.v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15.v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16.v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17.v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18.v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19.v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1</xdr:col>
      <xdr:colOff>347134</xdr:colOff>
      <xdr:row>9</xdr:row>
      <xdr:rowOff>27513</xdr:rowOff>
    </xdr:from>
    <xdr:to>
      <xdr:col>3</xdr:col>
      <xdr:colOff>311734</xdr:colOff>
      <xdr:row>11</xdr:row>
      <xdr:rowOff>6513</xdr:rowOff>
    </xdr:to>
    <xdr:sp macro="" textlink="">
      <xdr:nvSpPr>
        <xdr:cNvPr id="2" name="Rectangle: Diagonal Corners Snipped 1">
          <a:hlinkClick xmlns:r="http://schemas.openxmlformats.org/officeDocument/2006/relationships" r:id="rId1"/>
          <a:extLst>
            <a:ext uri="{FF2B5EF4-FFF2-40B4-BE49-F238E27FC236}">
              <a16:creationId xmlns:a16="http://schemas.microsoft.com/office/drawing/2014/main" id="{7C6C689F-12EA-4D5D-8BED-18527FEDD362}"/>
            </a:ext>
          </a:extLst>
        </xdr:cNvPr>
        <xdr:cNvSpPr/>
      </xdr:nvSpPr>
      <xdr:spPr>
        <a:xfrm>
          <a:off x="528109" y="2227788"/>
          <a:ext cx="1260000" cy="360000"/>
        </a:xfrm>
        <a:prstGeom prst="flowChartDocument">
          <a:avLst/>
        </a:prstGeom>
        <a:solidFill>
          <a:srgbClr val="92D050"/>
        </a:solidFill>
        <a:ln>
          <a:solidFill>
            <a:schemeClr val="accent3">
              <a:lumMod val="50000"/>
            </a:schemeClr>
          </a:solidFill>
        </a:ln>
        <a:scene3d>
          <a:camera prst="orthographicFront"/>
          <a:lightRig rig="threePt" dir="t"/>
        </a:scene3d>
        <a:sp3d>
          <a:bevelT w="165100" prst="coolSlant"/>
        </a:sp3d>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ctr"/>
          <a:r>
            <a:rPr lang="es-CO" sz="1000" b="0" i="0">
              <a:solidFill>
                <a:schemeClr val="tx1"/>
              </a:solidFill>
              <a:latin typeface="Book Antiqua" panose="02040602050305030304" pitchFamily="18" charset="0"/>
            </a:rPr>
            <a:t>Componente1</a:t>
          </a:r>
        </a:p>
      </xdr:txBody>
    </xdr:sp>
    <xdr:clientData/>
  </xdr:twoCellAnchor>
  <xdr:twoCellAnchor>
    <xdr:from>
      <xdr:col>4</xdr:col>
      <xdr:colOff>353483</xdr:colOff>
      <xdr:row>11</xdr:row>
      <xdr:rowOff>14816</xdr:rowOff>
    </xdr:from>
    <xdr:to>
      <xdr:col>6</xdr:col>
      <xdr:colOff>318083</xdr:colOff>
      <xdr:row>12</xdr:row>
      <xdr:rowOff>184316</xdr:rowOff>
    </xdr:to>
    <xdr:sp macro="" textlink="">
      <xdr:nvSpPr>
        <xdr:cNvPr id="3" name="Rectangle: Diagonal Corners Snipped 2">
          <a:hlinkClick xmlns:r="http://schemas.openxmlformats.org/officeDocument/2006/relationships" r:id="rId2"/>
          <a:extLst>
            <a:ext uri="{FF2B5EF4-FFF2-40B4-BE49-F238E27FC236}">
              <a16:creationId xmlns:a16="http://schemas.microsoft.com/office/drawing/2014/main" id="{07989336-9750-4D8C-BEE9-265A12C32648}"/>
            </a:ext>
          </a:extLst>
        </xdr:cNvPr>
        <xdr:cNvSpPr/>
      </xdr:nvSpPr>
      <xdr:spPr>
        <a:xfrm>
          <a:off x="2477558" y="2596091"/>
          <a:ext cx="1260000" cy="360000"/>
        </a:xfrm>
        <a:prstGeom prst="flowChartDocument">
          <a:avLst/>
        </a:prstGeom>
        <a:solidFill>
          <a:srgbClr val="92D050"/>
        </a:solidFill>
        <a:ln>
          <a:solidFill>
            <a:schemeClr val="accent3">
              <a:lumMod val="50000"/>
            </a:schemeClr>
          </a:solidFill>
        </a:ln>
        <a:scene3d>
          <a:camera prst="orthographicFront"/>
          <a:lightRig rig="threePt" dir="t"/>
        </a:scene3d>
        <a:sp3d>
          <a:bevelT w="165100" prst="coolSlant"/>
        </a:sp3d>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ctr"/>
          <a:r>
            <a:rPr lang="es-CO" sz="1000" b="0" i="0">
              <a:solidFill>
                <a:schemeClr val="tx1"/>
              </a:solidFill>
              <a:latin typeface="Book Antiqua" panose="02040602050305030304" pitchFamily="18" charset="0"/>
            </a:rPr>
            <a:t>Componente 3</a:t>
          </a:r>
        </a:p>
      </xdr:txBody>
    </xdr:sp>
    <xdr:clientData/>
  </xdr:twoCellAnchor>
  <xdr:twoCellAnchor editAs="oneCell">
    <xdr:from>
      <xdr:col>15</xdr:col>
      <xdr:colOff>624416</xdr:colOff>
      <xdr:row>12</xdr:row>
      <xdr:rowOff>21166</xdr:rowOff>
    </xdr:from>
    <xdr:to>
      <xdr:col>17</xdr:col>
      <xdr:colOff>38150</xdr:colOff>
      <xdr:row>16</xdr:row>
      <xdr:rowOff>176471</xdr:rowOff>
    </xdr:to>
    <xdr:pic>
      <xdr:nvPicPr>
        <xdr:cNvPr id="5" name="Picture 5" descr="Logo del Instituto Colombiano de Bienestar Familiar">
          <a:extLst>
            <a:ext uri="{FF2B5EF4-FFF2-40B4-BE49-F238E27FC236}">
              <a16:creationId xmlns:a16="http://schemas.microsoft.com/office/drawing/2014/main" id="{DB7A48B3-37EF-4164-95A4-8D74C83C04FF}"/>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873191" y="1926166"/>
          <a:ext cx="909159" cy="917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7</xdr:col>
      <xdr:colOff>346075</xdr:colOff>
      <xdr:row>12</xdr:row>
      <xdr:rowOff>16933</xdr:rowOff>
    </xdr:from>
    <xdr:to>
      <xdr:col>9</xdr:col>
      <xdr:colOff>310675</xdr:colOff>
      <xdr:row>13</xdr:row>
      <xdr:rowOff>186433</xdr:rowOff>
    </xdr:to>
    <xdr:sp macro="" textlink="">
      <xdr:nvSpPr>
        <xdr:cNvPr id="6" name="Rectangle: Diagonal Corners Snipped 2">
          <a:hlinkClick xmlns:r="http://schemas.openxmlformats.org/officeDocument/2006/relationships" r:id="rId4"/>
          <a:extLst>
            <a:ext uri="{FF2B5EF4-FFF2-40B4-BE49-F238E27FC236}">
              <a16:creationId xmlns:a16="http://schemas.microsoft.com/office/drawing/2014/main" id="{68C16F81-43EC-4606-ABEA-98C0BD1E9FD7}"/>
            </a:ext>
          </a:extLst>
        </xdr:cNvPr>
        <xdr:cNvSpPr/>
      </xdr:nvSpPr>
      <xdr:spPr>
        <a:xfrm>
          <a:off x="4413250" y="2788708"/>
          <a:ext cx="1260000" cy="360000"/>
        </a:xfrm>
        <a:prstGeom prst="flowChartDocument">
          <a:avLst/>
        </a:prstGeom>
        <a:solidFill>
          <a:srgbClr val="92D050"/>
        </a:solidFill>
        <a:ln>
          <a:solidFill>
            <a:schemeClr val="accent3">
              <a:lumMod val="50000"/>
            </a:schemeClr>
          </a:solidFill>
        </a:ln>
        <a:scene3d>
          <a:camera prst="orthographicFront"/>
          <a:lightRig rig="threePt" dir="t"/>
        </a:scene3d>
        <a:sp3d>
          <a:bevelT w="165100" prst="coolSlant"/>
        </a:sp3d>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ctr"/>
          <a:r>
            <a:rPr lang="es-CO" sz="1000" b="0" i="0">
              <a:solidFill>
                <a:schemeClr val="tx1"/>
              </a:solidFill>
              <a:effectLst/>
              <a:latin typeface="Book Antiqua" panose="02040602050305030304" pitchFamily="18" charset="0"/>
              <a:ea typeface="+mn-ea"/>
              <a:cs typeface="+mn-cs"/>
            </a:rPr>
            <a:t>Componente 4</a:t>
          </a:r>
          <a:endParaRPr lang="es-CO" sz="1000" b="0" i="0">
            <a:solidFill>
              <a:schemeClr val="tx1"/>
            </a:solidFill>
            <a:effectLst/>
            <a:latin typeface="Book Antiqua" panose="02040602050305030304" pitchFamily="18" charset="0"/>
          </a:endParaRPr>
        </a:p>
      </xdr:txBody>
    </xdr:sp>
    <xdr:clientData/>
  </xdr:twoCellAnchor>
  <xdr:twoCellAnchor>
    <xdr:from>
      <xdr:col>10</xdr:col>
      <xdr:colOff>355601</xdr:colOff>
      <xdr:row>13</xdr:row>
      <xdr:rowOff>15875</xdr:rowOff>
    </xdr:from>
    <xdr:to>
      <xdr:col>12</xdr:col>
      <xdr:colOff>320201</xdr:colOff>
      <xdr:row>14</xdr:row>
      <xdr:rowOff>185375</xdr:rowOff>
    </xdr:to>
    <xdr:sp macro="" textlink="">
      <xdr:nvSpPr>
        <xdr:cNvPr id="7" name="Rectangle: Diagonal Corners Snipped 2">
          <a:hlinkClick xmlns:r="http://schemas.openxmlformats.org/officeDocument/2006/relationships" r:id="rId5"/>
          <a:extLst>
            <a:ext uri="{FF2B5EF4-FFF2-40B4-BE49-F238E27FC236}">
              <a16:creationId xmlns:a16="http://schemas.microsoft.com/office/drawing/2014/main" id="{68C28061-2802-4924-BFF3-69D2B9394C8A}"/>
            </a:ext>
          </a:extLst>
        </xdr:cNvPr>
        <xdr:cNvSpPr/>
      </xdr:nvSpPr>
      <xdr:spPr>
        <a:xfrm>
          <a:off x="6365876" y="2978150"/>
          <a:ext cx="1260000" cy="360000"/>
        </a:xfrm>
        <a:prstGeom prst="flowChartDocument">
          <a:avLst/>
        </a:prstGeom>
        <a:solidFill>
          <a:srgbClr val="92D050"/>
        </a:solidFill>
        <a:ln>
          <a:solidFill>
            <a:schemeClr val="accent3">
              <a:lumMod val="50000"/>
            </a:schemeClr>
          </a:solidFill>
        </a:ln>
        <a:scene3d>
          <a:camera prst="orthographicFront"/>
          <a:lightRig rig="threePt" dir="t"/>
        </a:scene3d>
        <a:sp3d>
          <a:bevelT w="165100" prst="coolSlant"/>
        </a:sp3d>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ctr"/>
          <a:r>
            <a:rPr lang="es-CO" sz="1000" b="0" i="0">
              <a:solidFill>
                <a:schemeClr val="tx1"/>
              </a:solidFill>
              <a:effectLst/>
              <a:latin typeface="Book Antiqua" panose="02040602050305030304" pitchFamily="18" charset="0"/>
              <a:ea typeface="+mn-ea"/>
              <a:cs typeface="+mn-cs"/>
            </a:rPr>
            <a:t>Componente 5</a:t>
          </a:r>
          <a:endParaRPr lang="es-CO" sz="1000" b="0" i="0">
            <a:solidFill>
              <a:schemeClr val="tx1"/>
            </a:solidFill>
            <a:effectLst/>
            <a:latin typeface="Book Antiqua" panose="02040602050305030304" pitchFamily="18" charset="0"/>
          </a:endParaRPr>
        </a:p>
      </xdr:txBody>
    </xdr:sp>
    <xdr:clientData/>
  </xdr:twoCellAnchor>
  <xdr:twoCellAnchor>
    <xdr:from>
      <xdr:col>13</xdr:col>
      <xdr:colOff>361950</xdr:colOff>
      <xdr:row>14</xdr:row>
      <xdr:rowOff>104775</xdr:rowOff>
    </xdr:from>
    <xdr:to>
      <xdr:col>15</xdr:col>
      <xdr:colOff>326550</xdr:colOff>
      <xdr:row>16</xdr:row>
      <xdr:rowOff>83775</xdr:rowOff>
    </xdr:to>
    <xdr:sp macro="" textlink="">
      <xdr:nvSpPr>
        <xdr:cNvPr id="8" name="Rectangle: Diagonal Corners Snipped 2">
          <a:hlinkClick xmlns:r="http://schemas.openxmlformats.org/officeDocument/2006/relationships" r:id="rId6"/>
          <a:extLst>
            <a:ext uri="{FF2B5EF4-FFF2-40B4-BE49-F238E27FC236}">
              <a16:creationId xmlns:a16="http://schemas.microsoft.com/office/drawing/2014/main" id="{5874CE34-4415-43B6-BE6D-940C5CC28AD3}"/>
            </a:ext>
          </a:extLst>
        </xdr:cNvPr>
        <xdr:cNvSpPr/>
      </xdr:nvSpPr>
      <xdr:spPr>
        <a:xfrm>
          <a:off x="8315325" y="2390775"/>
          <a:ext cx="1260000" cy="360000"/>
        </a:xfrm>
        <a:prstGeom prst="flowChartDocument">
          <a:avLst/>
        </a:prstGeom>
        <a:solidFill>
          <a:srgbClr val="92D050"/>
        </a:solidFill>
        <a:ln>
          <a:solidFill>
            <a:schemeClr val="accent3">
              <a:lumMod val="50000"/>
            </a:schemeClr>
          </a:solidFill>
        </a:ln>
        <a:scene3d>
          <a:camera prst="orthographicFront"/>
          <a:lightRig rig="threePt" dir="t"/>
        </a:scene3d>
        <a:sp3d>
          <a:bevelT w="165100" prst="coolSlant"/>
        </a:sp3d>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ctr"/>
          <a:r>
            <a:rPr lang="es-CO" sz="1000" b="0" i="0">
              <a:solidFill>
                <a:schemeClr val="tx1"/>
              </a:solidFill>
              <a:effectLst/>
              <a:latin typeface="Book Antiqua" panose="02040602050305030304" pitchFamily="18" charset="0"/>
              <a:ea typeface="+mn-ea"/>
              <a:cs typeface="+mn-cs"/>
            </a:rPr>
            <a:t>Componente 6</a:t>
          </a:r>
          <a:endParaRPr lang="es-CO" sz="1000" b="0" i="0">
            <a:solidFill>
              <a:schemeClr val="tx1"/>
            </a:solidFill>
            <a:effectLst/>
            <a:latin typeface="Book Antiqua" panose="0204060205030503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2</xdr:col>
      <xdr:colOff>0</xdr:colOff>
      <xdr:row>0</xdr:row>
      <xdr:rowOff>0</xdr:rowOff>
    </xdr:from>
    <xdr:ext cx="0" cy="984250"/>
    <xdr:pic>
      <xdr:nvPicPr>
        <xdr:cNvPr id="2" name="Picture 3">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0" y="0"/>
          <a:ext cx="0" cy="984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0</xdr:row>
      <xdr:rowOff>161925</xdr:rowOff>
    </xdr:from>
    <xdr:ext cx="0" cy="955675"/>
    <xdr:pic>
      <xdr:nvPicPr>
        <xdr:cNvPr id="3" name="Picture 3">
          <a:extLst>
            <a:ext uri="{FF2B5EF4-FFF2-40B4-BE49-F238E27FC236}">
              <a16:creationId xmlns:a16="http://schemas.microsoft.com/office/drawing/2014/main" id="{00000000-0008-0000-08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0" y="161925"/>
          <a:ext cx="0" cy="955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361950</xdr:colOff>
      <xdr:row>0</xdr:row>
      <xdr:rowOff>104775</xdr:rowOff>
    </xdr:from>
    <xdr:ext cx="733425" cy="762000"/>
    <xdr:pic>
      <xdr:nvPicPr>
        <xdr:cNvPr id="4" name="Picture 3">
          <a:extLst>
            <a:ext uri="{FF2B5EF4-FFF2-40B4-BE49-F238E27FC236}">
              <a16:creationId xmlns:a16="http://schemas.microsoft.com/office/drawing/2014/main" id="{00000000-0008-0000-08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5495" b="8791"/>
        <a:stretch>
          <a:fillRect/>
        </a:stretch>
      </xdr:blipFill>
      <xdr:spPr bwMode="auto">
        <a:xfrm>
          <a:off x="361950" y="104775"/>
          <a:ext cx="733425"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3.xml><?xml version="1.0" encoding="utf-8"?>
<xdr:wsDr xmlns:xdr="http://schemas.openxmlformats.org/drawingml/2006/spreadsheetDrawing" xmlns:a="http://schemas.openxmlformats.org/drawingml/2006/main">
  <xdr:twoCellAnchor>
    <xdr:from>
      <xdr:col>11</xdr:col>
      <xdr:colOff>1304925</xdr:colOff>
      <xdr:row>20</xdr:row>
      <xdr:rowOff>95250</xdr:rowOff>
    </xdr:from>
    <xdr:to>
      <xdr:col>14</xdr:col>
      <xdr:colOff>638175</xdr:colOff>
      <xdr:row>31</xdr:row>
      <xdr:rowOff>161925</xdr:rowOff>
    </xdr:to>
    <xdr:graphicFrame macro="">
      <xdr:nvGraphicFramePr>
        <xdr:cNvPr id="2" name="1 Gráfico">
          <a:extLst>
            <a:ext uri="{FF2B5EF4-FFF2-40B4-BE49-F238E27FC236}">
              <a16:creationId xmlns:a16="http://schemas.microsoft.com/office/drawing/2014/main" id="{00000000-0008-0000-0A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Sgto%20Plan%20Anticorrupci&#243;n%20ICBF%202018%20Primer%20Cuatrimestre%20marcela.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0%20Jos&#233;%20Horacio\6%20Gesti&#243;n%20de%20Riesgos\2%20Matrices%20de%20Riesgos\Matriz%20de%20Riesgos%20Nueva%20Metodolog&#237;a%20VF.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0%20Jos&#233;%20Horacio\5%20Gesti&#243;n%20de%20Riesgos\2%20Matrices%20de%20Riesgos\Matriz%20Riesgos%20de%20Corrupci&#243;n%202016%20X%20Publicaci&#243;n%20V2%2003%2005%202016.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cbf.gov.co\FS_OCI\Users\Andres.munozs\Documents\Andr&#233;s%20Mu&#241;oz\Seguimientos\Separados\Auditor&#237;as%20Internas\Macro%20General%20Meta.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E:\0%20Jos&#233;%20Horacio\5%20Gesti&#243;n%20de%20Riesgos\11%20Revisi&#243;n%20y%20Actualizaci&#243;n%20de%20Riesgos%202016\9%20Adquisici&#243;n%20de%20Bienes%20y%20Servicios.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0%20Jos&#233;%20Horacio\5%20Gesti&#243;n%20de%20Riesgos\12%20Matrices%202017\11%20Gesti&#243;n%20Jur&#237;dica.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En%20validaciones\Matriz%20de%20Riesgos%20Promoci&#243;n%20y%20Prevenci&#243;n.xlsm"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Users\Javier.Bermudez\Documents\Matrices%202017\En%20validaciones\Matriz%20de%20Riesgos%20Promoci&#243;n%20y%20Prevenci&#243;n.xlsm"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E:\JBH\6.%20RxD%202017%20Semestre%20I\Consolidado%20Riesgos%20Actual%20MOP%20vs%20Nuevo%20MOP%20VF%20V2%2023012017%20JBH.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Comp1"/>
      <sheetName val="Comp 2"/>
      <sheetName val="Comp3"/>
      <sheetName val="Comp4"/>
      <sheetName val="Comp5"/>
      <sheetName val="Comp6"/>
      <sheetName val="PAAC versión imprimible"/>
      <sheetName val="Matriz de Riesgos Procesos 2018"/>
      <sheetName val="Mapas Calor 2018 - Calidad"/>
      <sheetName val="Mapas Calor 2018 - Corrupción"/>
      <sheetName val="Hoja1"/>
    </sheetNames>
    <sheetDataSet>
      <sheetData sheetId="0"/>
      <sheetData sheetId="1"/>
      <sheetData sheetId="2"/>
      <sheetData sheetId="3"/>
      <sheetData sheetId="4"/>
      <sheetData sheetId="5"/>
      <sheetData sheetId="6"/>
      <sheetData sheetId="7"/>
      <sheetData sheetId="8"/>
      <sheetData sheetId="9"/>
      <sheetData sheetId="10"/>
      <sheetData sheetId="11">
        <row r="1">
          <cell r="A1" t="str">
            <v>Cumplida (DT)</v>
          </cell>
        </row>
        <row r="2">
          <cell r="A2" t="str">
            <v>Cumplida (FT)</v>
          </cell>
        </row>
        <row r="3">
          <cell r="A3" t="str">
            <v>Vencida</v>
          </cell>
        </row>
        <row r="4">
          <cell r="A4" t="str">
            <v>En Avance</v>
          </cell>
        </row>
        <row r="5">
          <cell r="A5" t="str">
            <v>Sin Avance</v>
          </cell>
        </row>
        <row r="6">
          <cell r="A6" t="str">
            <v>N/A</v>
          </cell>
        </row>
        <row r="9">
          <cell r="A9" t="str">
            <v>Cumplida (DT)</v>
          </cell>
        </row>
        <row r="10">
          <cell r="A10" t="str">
            <v>Cumplida (FT)</v>
          </cell>
        </row>
        <row r="11">
          <cell r="A11" t="str">
            <v>No Cumplida</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IDENTIFICACION DEL RIESGO"/>
      <sheetName val="LISTADO DE CAUSAS"/>
      <sheetName val="LISTADO DE CONSECUENCIAS"/>
      <sheetName val="2. ANALISIS DEL RIESGO"/>
      <sheetName val="2a. HOJA DE CONTROLES"/>
      <sheetName val="3. MAPAS DE RIESGO"/>
      <sheetName val="SEGUIMIENTO RIESGOS CORRUPCION"/>
      <sheetName val="DATOS"/>
      <sheetName val="MAPA DE RIESGO DEL PROCESO"/>
      <sheetName val="OJO"/>
      <sheetName val="Hoja1"/>
      <sheetName val="Matriz de Riesgos Nueva Metodo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2">
          <cell r="BL2" t="str">
            <v>Eje de Calidad</v>
          </cell>
          <cell r="BN2" t="str">
            <v>BAJO-TRIVIAL 1</v>
          </cell>
        </row>
        <row r="3">
          <cell r="BL3" t="str">
            <v>Eje de Calidad (Corrupción)</v>
          </cell>
          <cell r="BN3" t="str">
            <v>BAJO-TRIVIAL 2</v>
          </cell>
        </row>
        <row r="4">
          <cell r="BN4" t="str">
            <v>BAJO-TRIVIAL 3</v>
          </cell>
        </row>
        <row r="5">
          <cell r="BD5" t="str">
            <v>BAJO-TRIVIAL 1</v>
          </cell>
          <cell r="BE5" t="str">
            <v>BAJO-ACEPTABLE 2</v>
          </cell>
          <cell r="BF5" t="str">
            <v>MODERADO 3</v>
          </cell>
          <cell r="BG5" t="str">
            <v>ALTA-IMPORTANTE 4</v>
          </cell>
          <cell r="BH5" t="str">
            <v>ALTA-IMPORTANTE 5</v>
          </cell>
          <cell r="BN5" t="str">
            <v>BAJO-ACEPTABLE 2</v>
          </cell>
        </row>
        <row r="6">
          <cell r="BD6" t="str">
            <v>BAJO-TRIVIAL 2</v>
          </cell>
          <cell r="BE6" t="str">
            <v>BAJO-ACEPTABLE 4</v>
          </cell>
          <cell r="BF6" t="str">
            <v>MODERADO 6</v>
          </cell>
          <cell r="BG6" t="str">
            <v>ALTA-IMPORTANTE 8</v>
          </cell>
          <cell r="BH6" t="str">
            <v>EXTREMA-INACEPTABLE 5</v>
          </cell>
          <cell r="BN6" t="str">
            <v>BAJO-ACEPTABLE 4</v>
          </cell>
        </row>
        <row r="7">
          <cell r="BD7" t="str">
            <v>BAJO-TRIVIAL 3</v>
          </cell>
          <cell r="BE7" t="str">
            <v>MODERADO 6</v>
          </cell>
          <cell r="BF7" t="str">
            <v>ALTA-IMPORTANTE 9</v>
          </cell>
          <cell r="BG7" t="str">
            <v>EXTREMA-INACEPTABLE 12</v>
          </cell>
          <cell r="BH7" t="str">
            <v>EXTREMA-INACEPTABLE 15</v>
          </cell>
          <cell r="BN7" t="str">
            <v>MODERADO 3</v>
          </cell>
        </row>
        <row r="8">
          <cell r="BD8" t="str">
            <v>MODERADO 4</v>
          </cell>
          <cell r="BE8" t="str">
            <v>ALTA-IMPORTANTE 8</v>
          </cell>
          <cell r="BF8" t="str">
            <v>ALTA-IMPORTANTE 12</v>
          </cell>
          <cell r="BG8" t="str">
            <v>EXTREMA-INACEPTABLE 16</v>
          </cell>
          <cell r="BH8" t="str">
            <v>EXTREMA-INACEPTABLE 20</v>
          </cell>
          <cell r="BN8" t="str">
            <v>MODERADO 6</v>
          </cell>
        </row>
        <row r="9">
          <cell r="BD9" t="str">
            <v>ALTA-IMPORTANTE 5</v>
          </cell>
          <cell r="BE9" t="str">
            <v>ALTA-IMPORTANTE 10</v>
          </cell>
          <cell r="BF9" t="str">
            <v>EXTREMA-INACEPTABLE 15</v>
          </cell>
          <cell r="BG9" t="str">
            <v>EXTREMA-INACEPTABLE 20</v>
          </cell>
          <cell r="BH9" t="str">
            <v>EXTREMA-INACEPTABLE 25</v>
          </cell>
          <cell r="BN9" t="str">
            <v>MODERADO 6</v>
          </cell>
        </row>
        <row r="10">
          <cell r="BN10" t="str">
            <v>ALTA-IMPORTANTE 4</v>
          </cell>
        </row>
        <row r="11">
          <cell r="BN11" t="str">
            <v>ALTA-IMPORTANTE 5</v>
          </cell>
        </row>
        <row r="12">
          <cell r="BN12" t="str">
            <v>ALTA-IMPORTANTE 8</v>
          </cell>
        </row>
        <row r="13">
          <cell r="BN13" t="str">
            <v>ALTA-IMPORTANTE 9</v>
          </cell>
        </row>
        <row r="14">
          <cell r="BN14" t="str">
            <v>ALTA-IMPORTANTE 10</v>
          </cell>
        </row>
        <row r="15">
          <cell r="BN15" t="str">
            <v>ALTA-IMPORTANTE 12</v>
          </cell>
        </row>
        <row r="16">
          <cell r="BN16" t="str">
            <v>EXTREMA-INACEPTABLE 5</v>
          </cell>
        </row>
        <row r="17">
          <cell r="BN17" t="str">
            <v>EXTREMA-INACEPTABLE 12</v>
          </cell>
        </row>
        <row r="18">
          <cell r="BN18" t="str">
            <v>EXTREMA-INACEPTABLE 15</v>
          </cell>
        </row>
        <row r="19">
          <cell r="BN19" t="str">
            <v>EXTREMA-INACEPTABLE 16</v>
          </cell>
        </row>
        <row r="20">
          <cell r="BN20" t="str">
            <v>EXTREMA-INACEPTABLE 20</v>
          </cell>
        </row>
        <row r="21">
          <cell r="BN21" t="str">
            <v>EXTREMA-INACEPTABLE 25</v>
          </cell>
        </row>
        <row r="23">
          <cell r="AS23" t="str">
            <v>Preventivo</v>
          </cell>
        </row>
        <row r="24">
          <cell r="AS24" t="str">
            <v>Detectivo</v>
          </cell>
        </row>
        <row r="25">
          <cell r="AS25" t="str">
            <v>Correctivo</v>
          </cell>
        </row>
        <row r="26">
          <cell r="AS26" t="str">
            <v>No hay</v>
          </cell>
        </row>
        <row r="27">
          <cell r="AS27" t="str">
            <v>Automático</v>
          </cell>
        </row>
        <row r="28">
          <cell r="AS28" t="str">
            <v>Semiautomático</v>
          </cell>
        </row>
        <row r="29">
          <cell r="AS29" t="str">
            <v>Manual</v>
          </cell>
        </row>
        <row r="30">
          <cell r="AS30" t="str">
            <v>no hay</v>
          </cell>
        </row>
        <row r="31">
          <cell r="AV31" t="str">
            <v>Cuando se requiera</v>
          </cell>
        </row>
        <row r="32">
          <cell r="AV32" t="str">
            <v>Varias veces al día</v>
          </cell>
        </row>
        <row r="33">
          <cell r="AS33" t="str">
            <v xml:space="preserve">Documentado </v>
          </cell>
          <cell r="AV33" t="str">
            <v>Diaria</v>
          </cell>
        </row>
        <row r="34">
          <cell r="AS34" t="str">
            <v>Inventariado</v>
          </cell>
          <cell r="AV34" t="str">
            <v>Semanal</v>
          </cell>
        </row>
        <row r="35">
          <cell r="AS35" t="str">
            <v>No Documentado</v>
          </cell>
          <cell r="AV35" t="str">
            <v>Mensual</v>
          </cell>
        </row>
        <row r="36">
          <cell r="AV36" t="str">
            <v>Trmestral</v>
          </cell>
        </row>
        <row r="37">
          <cell r="AV37" t="str">
            <v>Semestral</v>
          </cell>
        </row>
        <row r="38">
          <cell r="AS38" t="str">
            <v>Se ejecuta el control cumpliendo, todos los criterios definidos en el diseño</v>
          </cell>
          <cell r="AV38" t="str">
            <v>Anual</v>
          </cell>
        </row>
        <row r="39">
          <cell r="AS39" t="str">
            <v>Se ejecuta el control, cumpliendo entre 3 y 4 criterios definidos en el diseño</v>
          </cell>
          <cell r="AV39" t="str">
            <v>No Establecida</v>
          </cell>
        </row>
        <row r="40">
          <cell r="AS40" t="str">
            <v>Se ejecuta el control, cumpliendo 2 o menos criterios definidos en el diseño</v>
          </cell>
        </row>
        <row r="43">
          <cell r="AS43" t="str">
            <v>El control mitiga totalmente el riesgo</v>
          </cell>
        </row>
        <row r="44">
          <cell r="AS44" t="str">
            <v>El control no mitiga el riesgo pero aporta a su control.</v>
          </cell>
        </row>
        <row r="45">
          <cell r="AS45" t="str">
            <v>El control no mitiga el riesgo asociado.</v>
          </cell>
        </row>
        <row r="77">
          <cell r="AR77" t="str">
            <v>SI</v>
          </cell>
          <cell r="AS77" t="str">
            <v>SI</v>
          </cell>
        </row>
        <row r="78">
          <cell r="AR78" t="str">
            <v>NO</v>
          </cell>
          <cell r="AS78" t="str">
            <v>NO</v>
          </cell>
        </row>
      </sheetData>
      <sheetData sheetId="8" refreshError="1"/>
      <sheetData sheetId="9" refreshError="1"/>
      <sheetData sheetId="10" refreshError="1"/>
      <sheetData sheetId="1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riz Riesgos Corrupción 2016"/>
      <sheetName val="Mapa de Riesgos 2016"/>
    </sheetNames>
    <sheetDataSet>
      <sheetData sheetId="0"/>
      <sheetData sheetId="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Planeación"/>
      <sheetName val="Ejecución"/>
      <sheetName val="Listas"/>
      <sheetName val="Base"/>
    </sheetNames>
    <sheetDataSet>
      <sheetData sheetId="0" refreshError="1"/>
      <sheetData sheetId="1" refreshError="1"/>
      <sheetData sheetId="2" refreshError="1"/>
      <sheetData sheetId="3">
        <row r="1">
          <cell r="K1" t="str">
            <v>Lista Fase</v>
          </cell>
          <cell r="Q1" t="str">
            <v>Tipos</v>
          </cell>
          <cell r="V1" t="str">
            <v>festivos 2017</v>
          </cell>
        </row>
        <row r="2">
          <cell r="K2" t="str">
            <v>FASE DE PLANEACIÓN</v>
          </cell>
          <cell r="Q2" t="str">
            <v>P</v>
          </cell>
          <cell r="V2">
            <v>42736</v>
          </cell>
        </row>
        <row r="3">
          <cell r="K3" t="str">
            <v>FASE EJECUCIÓN DE LA AUDITORÍA</v>
          </cell>
          <cell r="Q3" t="str">
            <v>E</v>
          </cell>
          <cell r="V3">
            <v>42744</v>
          </cell>
        </row>
        <row r="4">
          <cell r="K4" t="str">
            <v>FASE INFORME FINAL</v>
          </cell>
          <cell r="V4">
            <v>42814</v>
          </cell>
        </row>
        <row r="5">
          <cell r="K5" t="str">
            <v>EJECUCIÓN DE ACTIVIDADES POSTERIORES A LA AUDITORÍA</v>
          </cell>
          <cell r="V5">
            <v>42834</v>
          </cell>
        </row>
        <row r="6">
          <cell r="V6">
            <v>42838</v>
          </cell>
        </row>
        <row r="7">
          <cell r="V7">
            <v>42839</v>
          </cell>
        </row>
        <row r="8">
          <cell r="V8">
            <v>42841</v>
          </cell>
        </row>
        <row r="9">
          <cell r="V9">
            <v>42856</v>
          </cell>
        </row>
        <row r="10">
          <cell r="V10">
            <v>42884</v>
          </cell>
        </row>
        <row r="11">
          <cell r="V11">
            <v>42905</v>
          </cell>
        </row>
        <row r="12">
          <cell r="V12">
            <v>42912</v>
          </cell>
        </row>
        <row r="13">
          <cell r="V13">
            <v>42919</v>
          </cell>
        </row>
        <row r="14">
          <cell r="V14">
            <v>42936</v>
          </cell>
        </row>
        <row r="15">
          <cell r="V15">
            <v>42954</v>
          </cell>
        </row>
        <row r="16">
          <cell r="V16">
            <v>42968</v>
          </cell>
        </row>
        <row r="17">
          <cell r="V17">
            <v>43024</v>
          </cell>
        </row>
        <row r="18">
          <cell r="V18">
            <v>43045</v>
          </cell>
        </row>
        <row r="19">
          <cell r="V19">
            <v>43052</v>
          </cell>
        </row>
        <row r="20">
          <cell r="V20">
            <v>43077</v>
          </cell>
        </row>
        <row r="21">
          <cell r="V21">
            <v>43094</v>
          </cell>
        </row>
      </sheetData>
      <sheetData sheetId="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IDENTIFICACION DEL RIESGO"/>
      <sheetName val="LISTADO DE CAUSAS"/>
      <sheetName val="LISTADO DE CONSECUENCIAS"/>
      <sheetName val="2. ANALISIS DEL RIESGO"/>
      <sheetName val="2a. HOJA DE CONTROLES"/>
      <sheetName val="3. MAPAS DE RIESGO"/>
      <sheetName val="SEGUIMIENTO RIESGOS CORRUPCION"/>
      <sheetName val="DATOS"/>
      <sheetName val="MAPA DE RIESGO DEL PROCESO"/>
      <sheetName val="OJO"/>
    </sheetNames>
    <sheetDataSet>
      <sheetData sheetId="0"/>
      <sheetData sheetId="1"/>
      <sheetData sheetId="2"/>
      <sheetData sheetId="3"/>
      <sheetData sheetId="4"/>
      <sheetData sheetId="5"/>
      <sheetData sheetId="6"/>
      <sheetData sheetId="7">
        <row r="5">
          <cell r="BD5" t="str">
            <v>ALTA-IMPORTANTE 5</v>
          </cell>
          <cell r="BE5" t="str">
            <v>ALTA-IMPORTANTE 10</v>
          </cell>
          <cell r="BF5" t="str">
            <v>EXTREMA-INACEPTABLE 15</v>
          </cell>
          <cell r="BG5" t="str">
            <v>EXTREMA-INACEPTABLE 20</v>
          </cell>
          <cell r="BH5" t="str">
            <v>EXTREMA-INACEPTABLE 25</v>
          </cell>
        </row>
        <row r="6">
          <cell r="BD6" t="str">
            <v>MODERADO 4</v>
          </cell>
          <cell r="BE6" t="str">
            <v>ALTA-IMPORTANTE 8</v>
          </cell>
          <cell r="BF6" t="str">
            <v>ALTA-IMPORTANTE 12</v>
          </cell>
          <cell r="BG6" t="str">
            <v>EXTREMA-INACEPTABLE 16</v>
          </cell>
          <cell r="BH6" t="str">
            <v>EXTREMA-INACEPTABLE 20</v>
          </cell>
        </row>
        <row r="7">
          <cell r="BD7" t="str">
            <v>BAJO-TRIVIAL 3</v>
          </cell>
          <cell r="BE7" t="str">
            <v>MODERADO 6</v>
          </cell>
          <cell r="BF7" t="str">
            <v>ALTA-IMPORTANTE 9</v>
          </cell>
          <cell r="BG7" t="str">
            <v>EXTREMA-INACEPTABLE 12</v>
          </cell>
          <cell r="BH7" t="str">
            <v>EXTREMA-INACEPTABLE 15</v>
          </cell>
        </row>
        <row r="8">
          <cell r="BD8" t="str">
            <v>BAJO-TRIVIAL 2</v>
          </cell>
          <cell r="BE8" t="str">
            <v>BAJO-ACEPTABLE 4</v>
          </cell>
          <cell r="BF8" t="str">
            <v>MODERADO 6</v>
          </cell>
          <cell r="BG8" t="str">
            <v>ALTA-IMPORTANTE 8</v>
          </cell>
          <cell r="BH8" t="str">
            <v>EXTREMA-INACEPTABLE 10</v>
          </cell>
        </row>
        <row r="9">
          <cell r="BD9" t="str">
            <v>BAJO-TRIVIAL 1</v>
          </cell>
          <cell r="BE9" t="str">
            <v>BAJO-ACEPTABLE 2</v>
          </cell>
          <cell r="BF9" t="str">
            <v>MODERADO 3</v>
          </cell>
          <cell r="BG9" t="str">
            <v>ALTA-IMPORTANTE 4</v>
          </cell>
          <cell r="BH9" t="str">
            <v>ALTA-IMPORTANTE 5</v>
          </cell>
        </row>
        <row r="18">
          <cell r="BD18" t="str">
            <v>MODERADA 25</v>
          </cell>
          <cell r="BE18" t="str">
            <v>ALTA 50</v>
          </cell>
          <cell r="BF18" t="str">
            <v>EXTREMA 100</v>
          </cell>
        </row>
        <row r="19">
          <cell r="BD19" t="str">
            <v>MODERADA 20</v>
          </cell>
          <cell r="BE19" t="str">
            <v>ALTA 40</v>
          </cell>
          <cell r="BF19" t="str">
            <v>EXTREMA 80</v>
          </cell>
        </row>
        <row r="20">
          <cell r="BD20" t="str">
            <v>MODERADA 15</v>
          </cell>
          <cell r="BE20" t="str">
            <v>ALTA 30</v>
          </cell>
          <cell r="BF20" t="str">
            <v>EXTREMA 60</v>
          </cell>
        </row>
        <row r="21">
          <cell r="BD21" t="str">
            <v>BAJA 10</v>
          </cell>
          <cell r="BE21" t="str">
            <v>MODERADA 20</v>
          </cell>
          <cell r="BF21" t="str">
            <v>ALTA 40</v>
          </cell>
        </row>
        <row r="22">
          <cell r="BD22" t="str">
            <v>BAJA 5</v>
          </cell>
          <cell r="BE22" t="str">
            <v>BAJA 10</v>
          </cell>
          <cell r="BF22" t="str">
            <v>MODERADA 20</v>
          </cell>
        </row>
      </sheetData>
      <sheetData sheetId="8"/>
      <sheetData sheetId="9"/>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IDENTIFICACION DEL RIESGO"/>
      <sheetName val="LISTADO DE CAUSAS"/>
      <sheetName val="LISTADO DE CONSECUENCIAS"/>
      <sheetName val="2. ANALISIS DEL RIESGO"/>
      <sheetName val="2a. HOJA DE CONTROLES"/>
      <sheetName val="3. MAPAS DE RIESGO"/>
      <sheetName val="SEGUIMIENTO RIESGOS CORRUPCION"/>
      <sheetName val="DATOS"/>
      <sheetName val="MAPA DE RIESGO DEL PROCESO"/>
      <sheetName val="OJO"/>
    </sheetNames>
    <sheetDataSet>
      <sheetData sheetId="0"/>
      <sheetData sheetId="1"/>
      <sheetData sheetId="2"/>
      <sheetData sheetId="3"/>
      <sheetData sheetId="4"/>
      <sheetData sheetId="5"/>
      <sheetData sheetId="6"/>
      <sheetData sheetId="7">
        <row r="18">
          <cell r="BD18" t="str">
            <v>MODERADA 25</v>
          </cell>
          <cell r="BE18" t="str">
            <v>ALTA 50</v>
          </cell>
          <cell r="BF18" t="str">
            <v>EXTREMA 100</v>
          </cell>
        </row>
        <row r="19">
          <cell r="BD19" t="str">
            <v>MODERADA 20</v>
          </cell>
          <cell r="BE19" t="str">
            <v>ALTA 40</v>
          </cell>
          <cell r="BF19" t="str">
            <v>EXTREMA 80</v>
          </cell>
        </row>
        <row r="20">
          <cell r="BD20" t="str">
            <v>MODERADA 15</v>
          </cell>
          <cell r="BE20" t="str">
            <v>ALTA 30</v>
          </cell>
          <cell r="BF20" t="str">
            <v>EXTREMA 60</v>
          </cell>
        </row>
        <row r="21">
          <cell r="BD21" t="str">
            <v>BAJA 10</v>
          </cell>
          <cell r="BE21" t="str">
            <v>MODERADA 20</v>
          </cell>
          <cell r="BF21" t="str">
            <v>ALTA 40</v>
          </cell>
        </row>
        <row r="22">
          <cell r="BD22" t="str">
            <v>BAJA 5</v>
          </cell>
          <cell r="BE22" t="str">
            <v>BAJA 10</v>
          </cell>
          <cell r="BF22" t="str">
            <v>MODERADA 20</v>
          </cell>
        </row>
      </sheetData>
      <sheetData sheetId="8"/>
      <sheetData sheetId="9"/>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1. IDENTIFICACION DEL RIESGO"/>
      <sheetName val="LISTADO DE CAUSAS"/>
      <sheetName val="LISTADO DE CONSECUENCIAS"/>
      <sheetName val="2. ANALISIS DEL RIESGO"/>
      <sheetName val="2a. HOJA DE CONTROLES"/>
      <sheetName val="3. MAPAS DE RIESGO"/>
      <sheetName val="SEGUIMIENTO RIESGOS CORRUPCION"/>
      <sheetName val="MAPA DE RIESGO DEL PROCESO"/>
      <sheetName val="OJO"/>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Riesgos MOP 2016"/>
      <sheetName val="Inherente de RxD"/>
      <sheetName val="Residual RxD"/>
      <sheetName val="Inherente JBH"/>
      <sheetName val="Residual JBH"/>
      <sheetName val="Matriz Riesgos Corrupción 2016"/>
      <sheetName val="Riesgos Corrupción MOP 2016"/>
      <sheetName val="Mapa de Riesgos Corrupción 2016"/>
      <sheetName val="7 Graficas INHERENTE"/>
      <sheetName val="7 Graficas RESIDUAL"/>
    </sheetNames>
    <sheetDataSet>
      <sheetData sheetId="0"/>
      <sheetData sheetId="1"/>
      <sheetData sheetId="2"/>
      <sheetData sheetId="3"/>
      <sheetData sheetId="4"/>
      <sheetData sheetId="5"/>
      <sheetData sheetId="6"/>
      <sheetData sheetId="7">
        <row r="31">
          <cell r="N31">
            <v>4</v>
          </cell>
        </row>
        <row r="32">
          <cell r="N32">
            <v>2</v>
          </cell>
        </row>
        <row r="33">
          <cell r="N33">
            <v>5</v>
          </cell>
        </row>
        <row r="34">
          <cell r="N34">
            <v>2</v>
          </cell>
        </row>
      </sheetData>
      <sheetData sheetId="8"/>
      <sheetData sheetId="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image" Target="../media/image1.png"/></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4.bin"/><Relationship Id="rId7" Type="http://schemas.openxmlformats.org/officeDocument/2006/relationships/comments" Target="../comments1.xml"/><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 Id="rId6" Type="http://schemas.openxmlformats.org/officeDocument/2006/relationships/image" Target="../media/image4.png"/><Relationship Id="rId5" Type="http://schemas.openxmlformats.org/officeDocument/2006/relationships/vmlDrawing" Target="../drawings/vmlDrawing3.vml"/><Relationship Id="rId4"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7.bin"/><Relationship Id="rId7" Type="http://schemas.openxmlformats.org/officeDocument/2006/relationships/comments" Target="../comments2.xml"/><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 Id="rId6" Type="http://schemas.openxmlformats.org/officeDocument/2006/relationships/image" Target="../media/image5.png"/><Relationship Id="rId5" Type="http://schemas.openxmlformats.org/officeDocument/2006/relationships/vmlDrawing" Target="../drawings/vmlDrawing5.vml"/><Relationship Id="rId4" Type="http://schemas.openxmlformats.org/officeDocument/2006/relationships/vmlDrawing" Target="../drawings/vmlDrawing4.vm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10.bin"/><Relationship Id="rId7" Type="http://schemas.openxmlformats.org/officeDocument/2006/relationships/comments" Target="../comments3.xml"/><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 Id="rId6" Type="http://schemas.openxmlformats.org/officeDocument/2006/relationships/image" Target="../media/image5.png"/><Relationship Id="rId5" Type="http://schemas.openxmlformats.org/officeDocument/2006/relationships/vmlDrawing" Target="../drawings/vmlDrawing7.vml"/><Relationship Id="rId4" Type="http://schemas.openxmlformats.org/officeDocument/2006/relationships/vmlDrawing" Target="../drawings/vmlDrawing6.vm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13.bin"/><Relationship Id="rId7" Type="http://schemas.openxmlformats.org/officeDocument/2006/relationships/comments" Target="../comments4.xml"/><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 Id="rId6" Type="http://schemas.openxmlformats.org/officeDocument/2006/relationships/image" Target="../media/image4.png"/><Relationship Id="rId5" Type="http://schemas.openxmlformats.org/officeDocument/2006/relationships/vmlDrawing" Target="../drawings/vmlDrawing9.vml"/><Relationship Id="rId4" Type="http://schemas.openxmlformats.org/officeDocument/2006/relationships/vmlDrawing" Target="../drawings/vmlDrawing8.vml"/></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16.bin"/><Relationship Id="rId7" Type="http://schemas.openxmlformats.org/officeDocument/2006/relationships/comments" Target="../comments5.xml"/><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image" Target="../media/image4.png"/><Relationship Id="rId5" Type="http://schemas.openxmlformats.org/officeDocument/2006/relationships/vmlDrawing" Target="../drawings/vmlDrawing11.vml"/><Relationship Id="rId4" Type="http://schemas.openxmlformats.org/officeDocument/2006/relationships/vmlDrawing" Target="../drawings/vmlDrawing10.vml"/></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19.bin"/><Relationship Id="rId7" Type="http://schemas.openxmlformats.org/officeDocument/2006/relationships/comments" Target="../comments6.xml"/><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 Id="rId6" Type="http://schemas.openxmlformats.org/officeDocument/2006/relationships/image" Target="../media/image4.png"/><Relationship Id="rId5" Type="http://schemas.openxmlformats.org/officeDocument/2006/relationships/vmlDrawing" Target="../drawings/vmlDrawing13.vml"/><Relationship Id="rId4" Type="http://schemas.openxmlformats.org/officeDocument/2006/relationships/vmlDrawing" Target="../drawings/vmlDrawing12.vml"/></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22.bin"/><Relationship Id="rId7" Type="http://schemas.openxmlformats.org/officeDocument/2006/relationships/comments" Target="../comments7.xml"/><Relationship Id="rId2" Type="http://schemas.openxmlformats.org/officeDocument/2006/relationships/printerSettings" Target="../printerSettings/printerSettings21.bin"/><Relationship Id="rId1" Type="http://schemas.openxmlformats.org/officeDocument/2006/relationships/printerSettings" Target="../printerSettings/printerSettings20.bin"/><Relationship Id="rId6" Type="http://schemas.openxmlformats.org/officeDocument/2006/relationships/image" Target="../media/image4.png"/><Relationship Id="rId5" Type="http://schemas.openxmlformats.org/officeDocument/2006/relationships/vmlDrawing" Target="../drawings/vmlDrawing15.vml"/><Relationship Id="rId4" Type="http://schemas.openxmlformats.org/officeDocument/2006/relationships/vmlDrawing" Target="../drawings/vmlDrawing14.v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2.xml"/><Relationship Id="rId1" Type="http://schemas.openxmlformats.org/officeDocument/2006/relationships/printerSettings" Target="../printerSettings/printerSettings23.bin"/></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17.vml"/><Relationship Id="rId1" Type="http://schemas.openxmlformats.org/officeDocument/2006/relationships/printerSettings" Target="../printerSettings/printerSettings24.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3.xml"/><Relationship Id="rId1" Type="http://schemas.openxmlformats.org/officeDocument/2006/relationships/printerSettings" Target="../printerSettings/printerSettings25.bin"/></Relationships>
</file>

<file path=xl/worksheets/_rels/sheet12.xml.rels><?xml version="1.0" encoding="UTF-8" standalone="yes"?>
<Relationships xmlns="http://schemas.openxmlformats.org/package/2006/relationships"><Relationship Id="rId2" Type="http://schemas.openxmlformats.org/officeDocument/2006/relationships/vmlDrawing" Target="../drawings/vmlDrawing19.vml"/><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pageSetUpPr fitToPage="1"/>
  </sheetPr>
  <dimension ref="A1:R22"/>
  <sheetViews>
    <sheetView showGridLines="0" topLeftCell="A2" zoomScaleNormal="100" workbookViewId="0">
      <selection activeCell="D56" sqref="D56"/>
    </sheetView>
  </sheetViews>
  <sheetFormatPr baseColWidth="10" defaultColWidth="0" defaultRowHeight="15" customHeight="1" zeroHeight="1" x14ac:dyDescent="0.25"/>
  <cols>
    <col min="1" max="1" width="2.7109375" customWidth="1"/>
    <col min="2" max="16" width="9.7109375" customWidth="1"/>
    <col min="17" max="17" width="12.7109375" customWidth="1"/>
    <col min="18" max="18" width="2.7109375" customWidth="1"/>
    <col min="19" max="16384" width="9.140625" hidden="1"/>
  </cols>
  <sheetData>
    <row r="1" spans="2:17" hidden="1" x14ac:dyDescent="0.25"/>
    <row r="2" spans="2:17" x14ac:dyDescent="0.25"/>
    <row r="3" spans="2:17" x14ac:dyDescent="0.25"/>
    <row r="4" spans="2:17" s="200" customFormat="1" ht="15" customHeight="1" x14ac:dyDescent="0.25">
      <c r="B4" s="596" t="s">
        <v>172</v>
      </c>
      <c r="C4" s="596"/>
      <c r="D4" s="596"/>
      <c r="E4" s="596"/>
      <c r="F4" s="596"/>
      <c r="G4" s="596"/>
      <c r="H4" s="596"/>
      <c r="I4" s="596"/>
      <c r="J4" s="596"/>
      <c r="K4" s="596"/>
      <c r="L4" s="596"/>
      <c r="M4" s="596"/>
      <c r="N4" s="596"/>
      <c r="O4" s="596"/>
      <c r="P4" s="596"/>
      <c r="Q4" s="596"/>
    </row>
    <row r="5" spans="2:17" s="200" customFormat="1" ht="15" customHeight="1" x14ac:dyDescent="0.25">
      <c r="B5" s="596"/>
      <c r="C5" s="596"/>
      <c r="D5" s="596"/>
      <c r="E5" s="596"/>
      <c r="F5" s="596"/>
      <c r="G5" s="596"/>
      <c r="H5" s="596"/>
      <c r="I5" s="596"/>
      <c r="J5" s="596"/>
      <c r="K5" s="596"/>
      <c r="L5" s="596"/>
      <c r="M5" s="596"/>
      <c r="N5" s="596"/>
      <c r="O5" s="596"/>
      <c r="P5" s="596"/>
      <c r="Q5" s="596"/>
    </row>
    <row r="6" spans="2:17" s="200" customFormat="1" ht="15" customHeight="1" x14ac:dyDescent="0.25">
      <c r="B6" s="596"/>
      <c r="C6" s="596"/>
      <c r="D6" s="596"/>
      <c r="E6" s="596"/>
      <c r="F6" s="596"/>
      <c r="G6" s="596"/>
      <c r="H6" s="596"/>
      <c r="I6" s="596"/>
      <c r="J6" s="596"/>
      <c r="K6" s="596"/>
      <c r="L6" s="596"/>
      <c r="M6" s="596"/>
      <c r="N6" s="596"/>
      <c r="O6" s="596"/>
      <c r="P6" s="596"/>
      <c r="Q6" s="596"/>
    </row>
    <row r="7" spans="2:17" x14ac:dyDescent="0.25">
      <c r="C7" s="196"/>
      <c r="D7" s="196"/>
    </row>
    <row r="8" spans="2:17" ht="15" customHeight="1" x14ac:dyDescent="0.25">
      <c r="E8" s="198"/>
      <c r="F8" s="198"/>
      <c r="I8" s="199" t="s">
        <v>173</v>
      </c>
      <c r="J8" s="597">
        <v>2018</v>
      </c>
      <c r="K8" s="597"/>
    </row>
    <row r="9" spans="2:17" hidden="1" x14ac:dyDescent="0.25"/>
    <row r="10" spans="2:17" x14ac:dyDescent="0.25"/>
    <row r="11" spans="2:17" x14ac:dyDescent="0.25"/>
    <row r="12" spans="2:17" x14ac:dyDescent="0.25"/>
    <row r="13" spans="2:17" x14ac:dyDescent="0.25">
      <c r="Q13" s="197"/>
    </row>
    <row r="14" spans="2:17" x14ac:dyDescent="0.25">
      <c r="Q14" s="197"/>
    </row>
    <row r="15" spans="2:17" x14ac:dyDescent="0.25">
      <c r="Q15" s="197"/>
    </row>
    <row r="16" spans="2:17" ht="15" customHeight="1" x14ac:dyDescent="0.25">
      <c r="Q16" s="197"/>
    </row>
    <row r="17" spans="2:17" x14ac:dyDescent="0.25">
      <c r="B17" s="595" t="s">
        <v>19</v>
      </c>
      <c r="C17" s="595"/>
      <c r="D17" s="595"/>
      <c r="Q17" s="197"/>
    </row>
    <row r="18" spans="2:17" x14ac:dyDescent="0.25"/>
    <row r="19" spans="2:17" ht="15" hidden="1" customHeight="1" x14ac:dyDescent="0.25"/>
    <row r="20" spans="2:17" ht="15" hidden="1" customHeight="1" x14ac:dyDescent="0.25"/>
    <row r="21" spans="2:17" ht="15" hidden="1" customHeight="1" x14ac:dyDescent="0.25"/>
    <row r="22" spans="2:17" ht="15" hidden="1" customHeight="1" x14ac:dyDescent="0.25"/>
  </sheetData>
  <customSheetViews>
    <customSheetView guid="{13CE4E0B-6D7C-47AC-BA40-02AD9E229BD1}" showGridLines="0" showRowCol="0" hiddenRows="1" hiddenColumns="1" topLeftCell="A2">
      <selection activeCell="H8" sqref="H8:I8"/>
      <pageMargins left="0.7" right="0.7" top="0.75" bottom="0.75" header="0.3" footer="0.3"/>
    </customSheetView>
    <customSheetView guid="{A18BB86E-DB44-47F1-B842-D73307AB453F}" showGridLines="0" showRowCol="0" hiddenRows="1" hiddenColumns="1" topLeftCell="A2">
      <selection activeCell="H8" sqref="H8:I8"/>
      <pageMargins left="0.7" right="0.7" top="0.75" bottom="0.75" header="0.3" footer="0.3"/>
    </customSheetView>
  </customSheetViews>
  <mergeCells count="3">
    <mergeCell ref="B17:D17"/>
    <mergeCell ref="B4:Q6"/>
    <mergeCell ref="J8:K8"/>
  </mergeCells>
  <pageMargins left="0.70866141732283472" right="0.70866141732283472" top="0.74803149606299213" bottom="0.74803149606299213" header="0.31496062992125984" footer="0.31496062992125984"/>
  <pageSetup paperSize="9" scale="53" orientation="portrait" r:id="rId1"/>
  <headerFooter>
    <oddHeader>&amp;C&amp;G</oddHeader>
  </headerFooter>
  <colBreaks count="1" manualBreakCount="1">
    <brk id="16" max="1048575" man="1"/>
  </colBreaks>
  <drawing r:id="rId2"/>
  <legacyDrawingHF r:id="rId3"/>
  <picture r:id="rId4"/>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5">
    <pageSetUpPr fitToPage="1"/>
  </sheetPr>
  <dimension ref="A1:IZ133"/>
  <sheetViews>
    <sheetView showGridLines="0" showWhiteSpace="0" view="pageBreakPreview" topLeftCell="E29" zoomScale="110" zoomScaleNormal="118" zoomScaleSheetLayoutView="110" workbookViewId="0">
      <selection activeCell="K34" sqref="K34"/>
    </sheetView>
  </sheetViews>
  <sheetFormatPr baseColWidth="10" defaultColWidth="0" defaultRowHeight="12.75" zeroHeight="1" x14ac:dyDescent="0.25"/>
  <cols>
    <col min="1" max="1" width="23" style="19" customWidth="1"/>
    <col min="2" max="2" width="5" style="4" customWidth="1"/>
    <col min="3" max="3" width="49" style="19" customWidth="1"/>
    <col min="4" max="4" width="26.5703125" style="19" customWidth="1"/>
    <col min="5" max="5" width="24.5703125" style="19" customWidth="1"/>
    <col min="6" max="6" width="14.7109375" style="20" customWidth="1"/>
    <col min="7" max="7" width="1.42578125" style="4" customWidth="1"/>
    <col min="8" max="9" width="12.5703125" style="4" customWidth="1"/>
    <col min="10" max="10" width="15.42578125" style="4" customWidth="1"/>
    <col min="11" max="11" width="15.7109375" style="4" customWidth="1"/>
    <col min="12" max="12" width="58.28515625" style="28" customWidth="1"/>
    <col min="13" max="13" width="1.42578125" style="4" customWidth="1"/>
    <col min="14" max="15" width="13.42578125" style="4" customWidth="1"/>
    <col min="16" max="16" width="15.5703125" style="4" customWidth="1"/>
    <col min="17" max="17" width="15.7109375" style="4" customWidth="1"/>
    <col min="18" max="18" width="62" style="28" customWidth="1"/>
    <col min="19" max="19" width="1.42578125" style="5" customWidth="1"/>
    <col min="20" max="21" width="13.28515625" style="4" customWidth="1"/>
    <col min="22" max="22" width="14.5703125" style="4" customWidth="1"/>
    <col min="23" max="23" width="15.7109375" style="4" customWidth="1"/>
    <col min="24" max="24" width="61.7109375" style="4" customWidth="1"/>
    <col min="25" max="25" width="11.42578125" style="4" customWidth="1"/>
    <col min="26" max="260" width="0" style="5" hidden="1" customWidth="1"/>
    <col min="261" max="16384" width="11.42578125" style="4" hidden="1"/>
  </cols>
  <sheetData>
    <row r="1" spans="1:260" x14ac:dyDescent="0.25">
      <c r="A1" s="195"/>
    </row>
    <row r="2" spans="1:260" ht="21" x14ac:dyDescent="0.25">
      <c r="A2" s="31" t="s">
        <v>71</v>
      </c>
      <c r="B2" s="31"/>
      <c r="C2" s="30"/>
      <c r="D2" s="30"/>
      <c r="E2" s="30"/>
      <c r="F2" s="30"/>
      <c r="G2" s="30"/>
      <c r="H2" s="30"/>
      <c r="I2" s="30"/>
      <c r="J2" s="30"/>
      <c r="K2" s="30"/>
      <c r="L2" s="30"/>
      <c r="M2" s="30"/>
      <c r="N2" s="30"/>
      <c r="O2" s="30"/>
      <c r="P2" s="30"/>
      <c r="Q2" s="30"/>
      <c r="R2" s="30"/>
      <c r="S2" s="95"/>
      <c r="T2" s="30"/>
      <c r="U2" s="30"/>
      <c r="V2" s="30"/>
      <c r="W2" s="30"/>
      <c r="X2" s="30"/>
    </row>
    <row r="3" spans="1:260" x14ac:dyDescent="0.2">
      <c r="B3" s="21"/>
      <c r="C3" s="22"/>
    </row>
    <row r="4" spans="1:260" x14ac:dyDescent="0.2">
      <c r="A4" s="23" t="s">
        <v>13</v>
      </c>
      <c r="B4" s="23"/>
      <c r="C4" s="24" t="s">
        <v>91</v>
      </c>
    </row>
    <row r="5" spans="1:260" x14ac:dyDescent="0.2">
      <c r="A5" s="23" t="s">
        <v>92</v>
      </c>
      <c r="B5" s="23"/>
      <c r="C5" s="258">
        <v>2018</v>
      </c>
    </row>
    <row r="6" spans="1:260" x14ac:dyDescent="0.25">
      <c r="A6" s="25" t="s">
        <v>93</v>
      </c>
      <c r="B6" s="25"/>
      <c r="C6" s="473">
        <v>43344</v>
      </c>
    </row>
    <row r="7" spans="1:260" x14ac:dyDescent="0.25"/>
    <row r="8" spans="1:260" ht="13.5" thickBot="1" x14ac:dyDescent="0.3">
      <c r="G8" s="5"/>
    </row>
    <row r="9" spans="1:260" ht="19.5" thickBot="1" x14ac:dyDescent="0.3">
      <c r="A9" s="598" t="s">
        <v>72</v>
      </c>
      <c r="B9" s="599"/>
      <c r="C9" s="599"/>
      <c r="D9" s="599"/>
      <c r="E9" s="599"/>
      <c r="F9" s="600"/>
      <c r="G9" s="16"/>
      <c r="H9" s="601" t="s">
        <v>7</v>
      </c>
      <c r="I9" s="602"/>
      <c r="J9" s="602"/>
      <c r="K9" s="602"/>
      <c r="L9" s="603"/>
      <c r="N9" s="604" t="s">
        <v>8</v>
      </c>
      <c r="O9" s="602"/>
      <c r="P9" s="602"/>
      <c r="Q9" s="602"/>
      <c r="R9" s="603"/>
      <c r="T9" s="604" t="s">
        <v>9</v>
      </c>
      <c r="U9" s="602"/>
      <c r="V9" s="602"/>
      <c r="W9" s="602"/>
      <c r="X9" s="603"/>
    </row>
    <row r="10" spans="1:260" ht="38.1" customHeight="1" thickBot="1" x14ac:dyDescent="0.3">
      <c r="A10" s="578" t="s">
        <v>73</v>
      </c>
      <c r="B10" s="605" t="s">
        <v>105</v>
      </c>
      <c r="C10" s="605"/>
      <c r="D10" s="605"/>
      <c r="E10" s="605"/>
      <c r="F10" s="606"/>
      <c r="G10" s="3"/>
      <c r="H10" s="570" t="s">
        <v>163</v>
      </c>
      <c r="I10" s="571"/>
      <c r="J10" s="572">
        <v>43220</v>
      </c>
      <c r="K10" s="607" t="s">
        <v>158</v>
      </c>
      <c r="L10" s="607" t="s">
        <v>0</v>
      </c>
      <c r="N10" s="94" t="s">
        <v>163</v>
      </c>
      <c r="O10" s="93"/>
      <c r="P10" s="70">
        <v>43343</v>
      </c>
      <c r="Q10" s="607" t="s">
        <v>158</v>
      </c>
      <c r="R10" s="607" t="s">
        <v>0</v>
      </c>
      <c r="T10" s="94" t="s">
        <v>163</v>
      </c>
      <c r="U10" s="93"/>
      <c r="V10" s="70">
        <v>43465</v>
      </c>
      <c r="W10" s="607" t="s">
        <v>158</v>
      </c>
      <c r="X10" s="607" t="s">
        <v>0</v>
      </c>
    </row>
    <row r="11" spans="1:260" ht="39" thickBot="1" x14ac:dyDescent="0.3">
      <c r="A11" s="579" t="s">
        <v>11</v>
      </c>
      <c r="B11" s="615" t="s">
        <v>79</v>
      </c>
      <c r="C11" s="616"/>
      <c r="D11" s="53" t="s">
        <v>80</v>
      </c>
      <c r="E11" s="53" t="s">
        <v>81</v>
      </c>
      <c r="F11" s="54" t="s">
        <v>82</v>
      </c>
      <c r="G11" s="6"/>
      <c r="H11" s="56" t="s">
        <v>87</v>
      </c>
      <c r="I11" s="506" t="s">
        <v>88</v>
      </c>
      <c r="J11" s="506" t="s">
        <v>157</v>
      </c>
      <c r="K11" s="608"/>
      <c r="L11" s="608"/>
      <c r="N11" s="56" t="s">
        <v>87</v>
      </c>
      <c r="O11" s="98" t="s">
        <v>88</v>
      </c>
      <c r="P11" s="98" t="s">
        <v>157</v>
      </c>
      <c r="Q11" s="609"/>
      <c r="R11" s="609"/>
      <c r="T11" s="56" t="s">
        <v>87</v>
      </c>
      <c r="U11" s="98" t="s">
        <v>88</v>
      </c>
      <c r="V11" s="98" t="s">
        <v>157</v>
      </c>
      <c r="W11" s="609"/>
      <c r="X11" s="609"/>
    </row>
    <row r="12" spans="1:260" s="17" customFormat="1" ht="30" customHeight="1" thickBot="1" x14ac:dyDescent="0.3">
      <c r="A12" s="610" t="s">
        <v>74</v>
      </c>
      <c r="B12" s="580"/>
      <c r="C12" s="581" t="s">
        <v>90</v>
      </c>
      <c r="D12" s="580"/>
      <c r="E12" s="580"/>
      <c r="F12" s="582"/>
      <c r="G12" s="3"/>
      <c r="H12" s="436">
        <f>+COUNTIF(H13,"&lt;&gt;"&amp;"")</f>
        <v>0</v>
      </c>
      <c r="I12" s="573">
        <f>+COUNTIF(I13,"Cumplida "&amp;"*")</f>
        <v>0</v>
      </c>
      <c r="J12" s="574" t="str">
        <f>IFERROR(+I12/H12,"No se programaron actividades relacionadas con este objetivo")</f>
        <v>No se programaron actividades relacionadas con este objetivo</v>
      </c>
      <c r="K12" s="575"/>
      <c r="L12" s="576"/>
      <c r="M12" s="2"/>
      <c r="N12" s="83">
        <f>+COUNTIF(N13,"&lt;&gt;"&amp;"")</f>
        <v>0</v>
      </c>
      <c r="O12" s="84">
        <f>+COUNTIF(O13,"Cumplida "&amp;"*")</f>
        <v>0</v>
      </c>
      <c r="P12" s="85" t="str">
        <f>IFERROR(+O12/N12,"No se programaron actividades relacionadas con este objetivo")</f>
        <v>No se programaron actividades relacionadas con este objetivo</v>
      </c>
      <c r="Q12" s="86"/>
      <c r="R12" s="87"/>
      <c r="S12" s="96"/>
      <c r="T12" s="83">
        <f>+COUNTIF(T13,"&lt;&gt;"&amp;"")</f>
        <v>0</v>
      </c>
      <c r="U12" s="84">
        <f>+COUNTIF(U13,"Cumplida "&amp;"*")</f>
        <v>0</v>
      </c>
      <c r="V12" s="85" t="str">
        <f>IFERROR(+U12/T12,"No se programaron actividades relacionadas con este objetivo")</f>
        <v>No se programaron actividades relacionadas con este objetivo</v>
      </c>
      <c r="W12" s="86"/>
      <c r="X12" s="87"/>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c r="EF12" s="18"/>
      <c r="EG12" s="18"/>
      <c r="EH12" s="18"/>
      <c r="EI12" s="18"/>
      <c r="EJ12" s="18"/>
      <c r="EK12" s="18"/>
      <c r="EL12" s="18"/>
      <c r="EM12" s="18"/>
      <c r="EN12" s="18"/>
      <c r="EO12" s="18"/>
      <c r="EP12" s="18"/>
      <c r="EQ12" s="18"/>
      <c r="ER12" s="18"/>
      <c r="ES12" s="18"/>
      <c r="ET12" s="18"/>
      <c r="EU12" s="18"/>
      <c r="EV12" s="18"/>
      <c r="EW12" s="18"/>
      <c r="EX12" s="18"/>
      <c r="EY12" s="18"/>
      <c r="EZ12" s="18"/>
      <c r="FA12" s="18"/>
      <c r="FB12" s="18"/>
      <c r="FC12" s="18"/>
      <c r="FD12" s="18"/>
      <c r="FE12" s="18"/>
      <c r="FF12" s="18"/>
      <c r="FG12" s="18"/>
      <c r="FH12" s="18"/>
      <c r="FI12" s="18"/>
      <c r="FJ12" s="18"/>
      <c r="FK12" s="18"/>
      <c r="FL12" s="18"/>
      <c r="FM12" s="18"/>
      <c r="FN12" s="18"/>
      <c r="FO12" s="18"/>
      <c r="FP12" s="18"/>
      <c r="FQ12" s="18"/>
      <c r="FR12" s="18"/>
      <c r="FS12" s="18"/>
      <c r="FT12" s="18"/>
      <c r="FU12" s="18"/>
      <c r="FV12" s="18"/>
      <c r="FW12" s="18"/>
      <c r="FX12" s="18"/>
      <c r="FY12" s="18"/>
      <c r="FZ12" s="18"/>
      <c r="GA12" s="18"/>
      <c r="GB12" s="18"/>
      <c r="GC12" s="18"/>
      <c r="GD12" s="18"/>
      <c r="GE12" s="18"/>
      <c r="GF12" s="18"/>
      <c r="GG12" s="18"/>
      <c r="GH12" s="18"/>
      <c r="GI12" s="18"/>
      <c r="GJ12" s="18"/>
      <c r="GK12" s="18"/>
      <c r="GL12" s="18"/>
      <c r="GM12" s="18"/>
      <c r="GN12" s="18"/>
      <c r="GO12" s="18"/>
      <c r="GP12" s="18"/>
      <c r="GQ12" s="18"/>
      <c r="GR12" s="18"/>
      <c r="GS12" s="18"/>
      <c r="GT12" s="18"/>
      <c r="GU12" s="18"/>
      <c r="GV12" s="18"/>
      <c r="GW12" s="18"/>
      <c r="GX12" s="18"/>
      <c r="GY12" s="18"/>
      <c r="GZ12" s="18"/>
      <c r="HA12" s="18"/>
      <c r="HB12" s="18"/>
      <c r="HC12" s="18"/>
      <c r="HD12" s="18"/>
      <c r="HE12" s="18"/>
      <c r="HF12" s="18"/>
      <c r="HG12" s="18"/>
      <c r="HH12" s="18"/>
      <c r="HI12" s="18"/>
      <c r="HJ12" s="18"/>
      <c r="HK12" s="18"/>
      <c r="HL12" s="18"/>
      <c r="HM12" s="18"/>
      <c r="HN12" s="18"/>
      <c r="HO12" s="18"/>
      <c r="HP12" s="18"/>
      <c r="HQ12" s="18"/>
      <c r="HR12" s="18"/>
      <c r="HS12" s="18"/>
      <c r="HT12" s="18"/>
      <c r="HU12" s="18"/>
      <c r="HV12" s="18"/>
      <c r="HW12" s="18"/>
      <c r="HX12" s="18"/>
      <c r="HY12" s="18"/>
      <c r="HZ12" s="18"/>
      <c r="IA12" s="18"/>
      <c r="IB12" s="18"/>
      <c r="IC12" s="18"/>
      <c r="ID12" s="18"/>
      <c r="IE12" s="18"/>
      <c r="IF12" s="18"/>
      <c r="IG12" s="18"/>
      <c r="IH12" s="18"/>
      <c r="II12" s="18"/>
      <c r="IJ12" s="18"/>
      <c r="IK12" s="18"/>
      <c r="IL12" s="18"/>
      <c r="IM12" s="18"/>
      <c r="IN12" s="18"/>
      <c r="IO12" s="18"/>
      <c r="IP12" s="18"/>
      <c r="IQ12" s="18"/>
      <c r="IR12" s="18"/>
      <c r="IS12" s="18"/>
      <c r="IT12" s="18"/>
      <c r="IU12" s="18"/>
      <c r="IV12" s="18"/>
      <c r="IW12" s="18"/>
      <c r="IX12" s="18"/>
      <c r="IY12" s="18"/>
      <c r="IZ12" s="18"/>
    </row>
    <row r="13" spans="1:260" ht="120" customHeight="1" thickBot="1" x14ac:dyDescent="0.3">
      <c r="A13" s="612"/>
      <c r="B13" s="59" t="s">
        <v>1</v>
      </c>
      <c r="C13" s="260" t="s">
        <v>203</v>
      </c>
      <c r="D13" s="260" t="s">
        <v>204</v>
      </c>
      <c r="E13" s="60" t="s">
        <v>89</v>
      </c>
      <c r="F13" s="554">
        <v>43464</v>
      </c>
      <c r="G13" s="8"/>
      <c r="H13" s="298"/>
      <c r="I13" s="82" t="s">
        <v>154</v>
      </c>
      <c r="J13" s="45"/>
      <c r="K13" s="51" t="s">
        <v>198</v>
      </c>
      <c r="L13" s="208" t="s">
        <v>623</v>
      </c>
      <c r="N13" s="44"/>
      <c r="O13" s="82" t="s">
        <v>154</v>
      </c>
      <c r="P13" s="45"/>
      <c r="Q13" s="51" t="s">
        <v>198</v>
      </c>
      <c r="R13" s="208" t="s">
        <v>790</v>
      </c>
      <c r="S13" s="80"/>
      <c r="T13" s="44"/>
      <c r="U13" s="82"/>
      <c r="V13" s="45"/>
      <c r="W13" s="51"/>
      <c r="X13" s="49"/>
    </row>
    <row r="14" spans="1:260" s="17" customFormat="1" ht="30" customHeight="1" thickBot="1" x14ac:dyDescent="0.3">
      <c r="A14" s="610" t="s">
        <v>75</v>
      </c>
      <c r="B14" s="580"/>
      <c r="C14" s="581" t="s">
        <v>148</v>
      </c>
      <c r="D14" s="580"/>
      <c r="E14" s="580"/>
      <c r="F14" s="583"/>
      <c r="G14" s="3"/>
      <c r="H14" s="436">
        <f>+COUNTIF(H15:H19,"&lt;&gt;"&amp;"")</f>
        <v>3</v>
      </c>
      <c r="I14" s="573">
        <f>+COUNTIF(I15:I19,"Cumplida "&amp;"*")</f>
        <v>3</v>
      </c>
      <c r="J14" s="574">
        <f>IFERROR(+I14/H14,"No se programaron actividades relacionadas con este objetivo")</f>
        <v>1</v>
      </c>
      <c r="K14" s="575"/>
      <c r="L14" s="576"/>
      <c r="M14" s="2"/>
      <c r="N14" s="83">
        <f>+COUNTIF(N15:N19,"&lt;&gt;"&amp;"")</f>
        <v>3</v>
      </c>
      <c r="O14" s="84">
        <f>+COUNTIF(O15:O19,"Cumplida "&amp;"*")</f>
        <v>3</v>
      </c>
      <c r="P14" s="85">
        <f>IFERROR(+O14/N14,"No se programaron actividades relacionadas con este objetivo")</f>
        <v>1</v>
      </c>
      <c r="Q14" s="86"/>
      <c r="R14" s="87"/>
      <c r="S14" s="96"/>
      <c r="T14" s="83">
        <f>+COUNTIF(T15:T19,"&lt;&gt;"&amp;"")</f>
        <v>0</v>
      </c>
      <c r="U14" s="84">
        <f>+COUNTIF(U15:U19,"Cumplida "&amp;"*")</f>
        <v>0</v>
      </c>
      <c r="V14" s="85" t="str">
        <f>IFERROR(+U14/T14,"No se programaron actividades relacionadas con este objetivo")</f>
        <v>No se programaron actividades relacionadas con este objetivo</v>
      </c>
      <c r="W14" s="86"/>
      <c r="X14" s="87"/>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c r="EF14" s="18"/>
      <c r="EG14" s="18"/>
      <c r="EH14" s="18"/>
      <c r="EI14" s="18"/>
      <c r="EJ14" s="18"/>
      <c r="EK14" s="18"/>
      <c r="EL14" s="18"/>
      <c r="EM14" s="18"/>
      <c r="EN14" s="18"/>
      <c r="EO14" s="18"/>
      <c r="EP14" s="18"/>
      <c r="EQ14" s="18"/>
      <c r="ER14" s="18"/>
      <c r="ES14" s="18"/>
      <c r="ET14" s="18"/>
      <c r="EU14" s="18"/>
      <c r="EV14" s="18"/>
      <c r="EW14" s="18"/>
      <c r="EX14" s="18"/>
      <c r="EY14" s="18"/>
      <c r="EZ14" s="18"/>
      <c r="FA14" s="18"/>
      <c r="FB14" s="18"/>
      <c r="FC14" s="18"/>
      <c r="FD14" s="18"/>
      <c r="FE14" s="18"/>
      <c r="FF14" s="18"/>
      <c r="FG14" s="18"/>
      <c r="FH14" s="18"/>
      <c r="FI14" s="18"/>
      <c r="FJ14" s="18"/>
      <c r="FK14" s="18"/>
      <c r="FL14" s="18"/>
      <c r="FM14" s="18"/>
      <c r="FN14" s="18"/>
      <c r="FO14" s="18"/>
      <c r="FP14" s="18"/>
      <c r="FQ14" s="18"/>
      <c r="FR14" s="18"/>
      <c r="FS14" s="18"/>
      <c r="FT14" s="18"/>
      <c r="FU14" s="18"/>
      <c r="FV14" s="18"/>
      <c r="FW14" s="18"/>
      <c r="FX14" s="18"/>
      <c r="FY14" s="18"/>
      <c r="FZ14" s="18"/>
      <c r="GA14" s="18"/>
      <c r="GB14" s="18"/>
      <c r="GC14" s="18"/>
      <c r="GD14" s="18"/>
      <c r="GE14" s="18"/>
      <c r="GF14" s="18"/>
      <c r="GG14" s="18"/>
      <c r="GH14" s="18"/>
      <c r="GI14" s="18"/>
      <c r="GJ14" s="18"/>
      <c r="GK14" s="18"/>
      <c r="GL14" s="18"/>
      <c r="GM14" s="18"/>
      <c r="GN14" s="18"/>
      <c r="GO14" s="18"/>
      <c r="GP14" s="18"/>
      <c r="GQ14" s="18"/>
      <c r="GR14" s="18"/>
      <c r="GS14" s="18"/>
      <c r="GT14" s="18"/>
      <c r="GU14" s="18"/>
      <c r="GV14" s="18"/>
      <c r="GW14" s="18"/>
      <c r="GX14" s="18"/>
      <c r="GY14" s="18"/>
      <c r="GZ14" s="18"/>
      <c r="HA14" s="18"/>
      <c r="HB14" s="18"/>
      <c r="HC14" s="18"/>
      <c r="HD14" s="18"/>
      <c r="HE14" s="18"/>
      <c r="HF14" s="18"/>
      <c r="HG14" s="18"/>
      <c r="HH14" s="18"/>
      <c r="HI14" s="18"/>
      <c r="HJ14" s="18"/>
      <c r="HK14" s="18"/>
      <c r="HL14" s="18"/>
      <c r="HM14" s="18"/>
      <c r="HN14" s="18"/>
      <c r="HO14" s="18"/>
      <c r="HP14" s="18"/>
      <c r="HQ14" s="18"/>
      <c r="HR14" s="18"/>
      <c r="HS14" s="18"/>
      <c r="HT14" s="18"/>
      <c r="HU14" s="18"/>
      <c r="HV14" s="18"/>
      <c r="HW14" s="18"/>
      <c r="HX14" s="18"/>
      <c r="HY14" s="18"/>
      <c r="HZ14" s="18"/>
      <c r="IA14" s="18"/>
      <c r="IB14" s="18"/>
      <c r="IC14" s="18"/>
      <c r="ID14" s="18"/>
      <c r="IE14" s="18"/>
      <c r="IF14" s="18"/>
      <c r="IG14" s="18"/>
      <c r="IH14" s="18"/>
      <c r="II14" s="18"/>
      <c r="IJ14" s="18"/>
      <c r="IK14" s="18"/>
      <c r="IL14" s="18"/>
      <c r="IM14" s="18"/>
      <c r="IN14" s="18"/>
      <c r="IO14" s="18"/>
      <c r="IP14" s="18"/>
      <c r="IQ14" s="18"/>
      <c r="IR14" s="18"/>
      <c r="IS14" s="18"/>
      <c r="IT14" s="18"/>
      <c r="IU14" s="18"/>
      <c r="IV14" s="18"/>
      <c r="IW14" s="18"/>
      <c r="IX14" s="18"/>
      <c r="IY14" s="18"/>
      <c r="IZ14" s="18"/>
    </row>
    <row r="15" spans="1:260" ht="207" customHeight="1" thickBot="1" x14ac:dyDescent="0.3">
      <c r="A15" s="611"/>
      <c r="B15" s="7" t="s">
        <v>4</v>
      </c>
      <c r="C15" s="261" t="s">
        <v>205</v>
      </c>
      <c r="D15" s="260" t="s">
        <v>206</v>
      </c>
      <c r="E15" s="62" t="s">
        <v>215</v>
      </c>
      <c r="F15" s="554">
        <v>43130</v>
      </c>
      <c r="G15" s="8"/>
      <c r="H15" s="71">
        <v>1</v>
      </c>
      <c r="I15" s="82" t="s">
        <v>155</v>
      </c>
      <c r="J15" s="11"/>
      <c r="K15" s="51" t="s">
        <v>198</v>
      </c>
      <c r="L15" s="201" t="s">
        <v>636</v>
      </c>
      <c r="N15" s="71">
        <v>1</v>
      </c>
      <c r="O15" s="82" t="s">
        <v>155</v>
      </c>
      <c r="P15" s="11"/>
      <c r="Q15" s="51" t="s">
        <v>198</v>
      </c>
      <c r="R15" s="201" t="s">
        <v>807</v>
      </c>
      <c r="S15" s="80"/>
      <c r="T15" s="71"/>
      <c r="U15" s="82"/>
      <c r="V15" s="11"/>
      <c r="W15" s="10"/>
      <c r="X15" s="584"/>
    </row>
    <row r="16" spans="1:260" ht="164.25" customHeight="1" thickBot="1" x14ac:dyDescent="0.3">
      <c r="A16" s="611"/>
      <c r="B16" s="7" t="s">
        <v>5</v>
      </c>
      <c r="C16" s="261" t="s">
        <v>15</v>
      </c>
      <c r="D16" s="261" t="s">
        <v>94</v>
      </c>
      <c r="E16" s="62" t="s">
        <v>624</v>
      </c>
      <c r="F16" s="554">
        <v>43120</v>
      </c>
      <c r="G16" s="8"/>
      <c r="H16" s="71">
        <v>1</v>
      </c>
      <c r="I16" s="82" t="s">
        <v>155</v>
      </c>
      <c r="J16" s="11"/>
      <c r="K16" s="51" t="s">
        <v>198</v>
      </c>
      <c r="L16" s="27" t="s">
        <v>637</v>
      </c>
      <c r="N16" s="71">
        <v>1</v>
      </c>
      <c r="O16" s="82" t="s">
        <v>155</v>
      </c>
      <c r="P16" s="11"/>
      <c r="Q16" s="51" t="s">
        <v>198</v>
      </c>
      <c r="R16" s="27" t="s">
        <v>795</v>
      </c>
      <c r="S16" s="80"/>
      <c r="T16" s="71"/>
      <c r="U16" s="82"/>
      <c r="V16" s="11"/>
      <c r="W16" s="10"/>
      <c r="X16" s="27"/>
    </row>
    <row r="17" spans="1:260" ht="187.5" customHeight="1" x14ac:dyDescent="0.25">
      <c r="A17" s="611"/>
      <c r="B17" s="7" t="s">
        <v>6</v>
      </c>
      <c r="C17" s="260" t="s">
        <v>207</v>
      </c>
      <c r="D17" s="263" t="s">
        <v>95</v>
      </c>
      <c r="E17" s="35" t="s">
        <v>133</v>
      </c>
      <c r="F17" s="554">
        <v>43126</v>
      </c>
      <c r="G17" s="8"/>
      <c r="H17" s="71">
        <v>1</v>
      </c>
      <c r="I17" s="82" t="s">
        <v>155</v>
      </c>
      <c r="J17" s="11"/>
      <c r="K17" s="51" t="s">
        <v>198</v>
      </c>
      <c r="L17" s="201" t="s">
        <v>638</v>
      </c>
      <c r="N17" s="71">
        <v>1</v>
      </c>
      <c r="O17" s="82" t="s">
        <v>155</v>
      </c>
      <c r="P17" s="11"/>
      <c r="Q17" s="51" t="s">
        <v>198</v>
      </c>
      <c r="R17" s="201" t="s">
        <v>808</v>
      </c>
      <c r="S17" s="97"/>
      <c r="T17" s="71"/>
      <c r="U17" s="82"/>
      <c r="V17" s="11"/>
      <c r="W17" s="10"/>
      <c r="X17" s="81"/>
    </row>
    <row r="18" spans="1:260" ht="196.5" customHeight="1" thickBot="1" x14ac:dyDescent="0.3">
      <c r="A18" s="611"/>
      <c r="B18" s="12" t="s">
        <v>49</v>
      </c>
      <c r="C18" s="260" t="s">
        <v>208</v>
      </c>
      <c r="D18" s="260" t="s">
        <v>209</v>
      </c>
      <c r="E18" s="62" t="s">
        <v>215</v>
      </c>
      <c r="F18" s="554">
        <v>43464</v>
      </c>
      <c r="G18" s="8"/>
      <c r="H18" s="71"/>
      <c r="I18" s="82" t="s">
        <v>201</v>
      </c>
      <c r="J18" s="11"/>
      <c r="K18" s="51" t="s">
        <v>198</v>
      </c>
      <c r="L18" s="208" t="s">
        <v>639</v>
      </c>
      <c r="N18" s="71"/>
      <c r="O18" s="82" t="s">
        <v>154</v>
      </c>
      <c r="P18" s="11"/>
      <c r="Q18" s="10" t="s">
        <v>198</v>
      </c>
      <c r="R18" s="208" t="s">
        <v>796</v>
      </c>
      <c r="S18" s="97"/>
      <c r="T18" s="71"/>
      <c r="U18" s="82"/>
      <c r="V18" s="11"/>
      <c r="W18" s="10"/>
      <c r="X18" s="81"/>
    </row>
    <row r="19" spans="1:260" ht="179.25" thickBot="1" x14ac:dyDescent="0.3">
      <c r="A19" s="612"/>
      <c r="B19" s="61" t="s">
        <v>50</v>
      </c>
      <c r="C19" s="260" t="s">
        <v>612</v>
      </c>
      <c r="D19" s="260" t="s">
        <v>613</v>
      </c>
      <c r="E19" s="62" t="s">
        <v>89</v>
      </c>
      <c r="F19" s="554">
        <v>43434</v>
      </c>
      <c r="G19" s="8"/>
      <c r="H19" s="71"/>
      <c r="I19" s="82" t="s">
        <v>201</v>
      </c>
      <c r="J19" s="10"/>
      <c r="K19" s="51" t="s">
        <v>198</v>
      </c>
      <c r="L19" s="208" t="s">
        <v>639</v>
      </c>
      <c r="N19" s="71"/>
      <c r="O19" s="82" t="s">
        <v>154</v>
      </c>
      <c r="P19" s="10"/>
      <c r="Q19" s="51" t="s">
        <v>198</v>
      </c>
      <c r="R19" s="208" t="s">
        <v>809</v>
      </c>
      <c r="S19" s="80"/>
      <c r="T19" s="71"/>
      <c r="U19" s="82"/>
      <c r="V19" s="10"/>
      <c r="W19" s="51"/>
      <c r="X19" s="49"/>
    </row>
    <row r="20" spans="1:260" s="17" customFormat="1" ht="30" customHeight="1" thickBot="1" x14ac:dyDescent="0.3">
      <c r="A20" s="611" t="s">
        <v>76</v>
      </c>
      <c r="B20" s="580"/>
      <c r="C20" s="581" t="s">
        <v>149</v>
      </c>
      <c r="D20" s="580"/>
      <c r="E20" s="580"/>
      <c r="F20" s="583"/>
      <c r="G20" s="3"/>
      <c r="H20" s="436">
        <f>+COUNTIF(H21:H24,"&lt;&gt;"&amp;"")</f>
        <v>2</v>
      </c>
      <c r="I20" s="573">
        <f>+COUNTIF(I21:I24,"Cumplida "&amp;"*")</f>
        <v>2</v>
      </c>
      <c r="J20" s="574">
        <f>IFERROR(+I20/H20,"No se programaron actividades relacionadas con este objetivo")</f>
        <v>1</v>
      </c>
      <c r="K20" s="575"/>
      <c r="L20" s="576"/>
      <c r="M20" s="2"/>
      <c r="N20" s="83">
        <f>+COUNTIF(N21:N24,"&lt;&gt;"&amp;"")</f>
        <v>2</v>
      </c>
      <c r="O20" s="84">
        <f>+COUNTIF(O21:O24,"Cumplida "&amp;"*")</f>
        <v>2</v>
      </c>
      <c r="P20" s="85">
        <f>IFERROR(+O20/N20,"No se programaron actividades relacionadas con este objetivo")</f>
        <v>1</v>
      </c>
      <c r="Q20" s="86"/>
      <c r="R20" s="87"/>
      <c r="S20" s="96"/>
      <c r="T20" s="83">
        <f>+COUNTIF(T21:T24,"&lt;&gt;"&amp;"")</f>
        <v>0</v>
      </c>
      <c r="U20" s="84">
        <f>+COUNTIF(U21:U24,"Cumplida "&amp;"*")</f>
        <v>0</v>
      </c>
      <c r="V20" s="85" t="str">
        <f>IFERROR(+U20/T20,"No se programaron actividades relacionadas con este objetivo")</f>
        <v>No se programaron actividades relacionadas con este objetivo</v>
      </c>
      <c r="W20" s="86"/>
      <c r="X20" s="87"/>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8"/>
      <c r="CK20" s="18"/>
      <c r="CL20" s="18"/>
      <c r="CM20" s="18"/>
      <c r="CN20" s="18"/>
      <c r="CO20" s="18"/>
      <c r="CP20" s="18"/>
      <c r="CQ20" s="18"/>
      <c r="CR20" s="18"/>
      <c r="CS20" s="18"/>
      <c r="CT20" s="18"/>
      <c r="CU20" s="18"/>
      <c r="CV20" s="18"/>
      <c r="CW20" s="18"/>
      <c r="CX20" s="18"/>
      <c r="CY20" s="18"/>
      <c r="CZ20" s="18"/>
      <c r="DA20" s="18"/>
      <c r="DB20" s="18"/>
      <c r="DC20" s="18"/>
      <c r="DD20" s="18"/>
      <c r="DE20" s="18"/>
      <c r="DF20" s="18"/>
      <c r="DG20" s="18"/>
      <c r="DH20" s="18"/>
      <c r="DI20" s="18"/>
      <c r="DJ20" s="18"/>
      <c r="DK20" s="18"/>
      <c r="DL20" s="18"/>
      <c r="DM20" s="18"/>
      <c r="DN20" s="18"/>
      <c r="DO20" s="18"/>
      <c r="DP20" s="18"/>
      <c r="DQ20" s="18"/>
      <c r="DR20" s="18"/>
      <c r="DS20" s="18"/>
      <c r="DT20" s="18"/>
      <c r="DU20" s="18"/>
      <c r="DV20" s="18"/>
      <c r="DW20" s="18"/>
      <c r="DX20" s="18"/>
      <c r="DY20" s="18"/>
      <c r="DZ20" s="18"/>
      <c r="EA20" s="18"/>
      <c r="EB20" s="18"/>
      <c r="EC20" s="18"/>
      <c r="ED20" s="18"/>
      <c r="EE20" s="18"/>
      <c r="EF20" s="18"/>
      <c r="EG20" s="18"/>
      <c r="EH20" s="18"/>
      <c r="EI20" s="18"/>
      <c r="EJ20" s="18"/>
      <c r="EK20" s="18"/>
      <c r="EL20" s="18"/>
      <c r="EM20" s="18"/>
      <c r="EN20" s="18"/>
      <c r="EO20" s="18"/>
      <c r="EP20" s="18"/>
      <c r="EQ20" s="18"/>
      <c r="ER20" s="18"/>
      <c r="ES20" s="18"/>
      <c r="ET20" s="18"/>
      <c r="EU20" s="18"/>
      <c r="EV20" s="18"/>
      <c r="EW20" s="18"/>
      <c r="EX20" s="18"/>
      <c r="EY20" s="18"/>
      <c r="EZ20" s="18"/>
      <c r="FA20" s="18"/>
      <c r="FB20" s="18"/>
      <c r="FC20" s="18"/>
      <c r="FD20" s="18"/>
      <c r="FE20" s="18"/>
      <c r="FF20" s="18"/>
      <c r="FG20" s="18"/>
      <c r="FH20" s="18"/>
      <c r="FI20" s="18"/>
      <c r="FJ20" s="18"/>
      <c r="FK20" s="18"/>
      <c r="FL20" s="18"/>
      <c r="FM20" s="18"/>
      <c r="FN20" s="18"/>
      <c r="FO20" s="18"/>
      <c r="FP20" s="18"/>
      <c r="FQ20" s="18"/>
      <c r="FR20" s="18"/>
      <c r="FS20" s="18"/>
      <c r="FT20" s="18"/>
      <c r="FU20" s="18"/>
      <c r="FV20" s="18"/>
      <c r="FW20" s="18"/>
      <c r="FX20" s="18"/>
      <c r="FY20" s="18"/>
      <c r="FZ20" s="18"/>
      <c r="GA20" s="18"/>
      <c r="GB20" s="18"/>
      <c r="GC20" s="18"/>
      <c r="GD20" s="18"/>
      <c r="GE20" s="18"/>
      <c r="GF20" s="18"/>
      <c r="GG20" s="18"/>
      <c r="GH20" s="18"/>
      <c r="GI20" s="18"/>
      <c r="GJ20" s="18"/>
      <c r="GK20" s="18"/>
      <c r="GL20" s="18"/>
      <c r="GM20" s="18"/>
      <c r="GN20" s="18"/>
      <c r="GO20" s="18"/>
      <c r="GP20" s="18"/>
      <c r="GQ20" s="18"/>
      <c r="GR20" s="18"/>
      <c r="GS20" s="18"/>
      <c r="GT20" s="18"/>
      <c r="GU20" s="18"/>
      <c r="GV20" s="18"/>
      <c r="GW20" s="18"/>
      <c r="GX20" s="18"/>
      <c r="GY20" s="18"/>
      <c r="GZ20" s="18"/>
      <c r="HA20" s="18"/>
      <c r="HB20" s="18"/>
      <c r="HC20" s="18"/>
      <c r="HD20" s="18"/>
      <c r="HE20" s="18"/>
      <c r="HF20" s="18"/>
      <c r="HG20" s="18"/>
      <c r="HH20" s="18"/>
      <c r="HI20" s="18"/>
      <c r="HJ20" s="18"/>
      <c r="HK20" s="18"/>
      <c r="HL20" s="18"/>
      <c r="HM20" s="18"/>
      <c r="HN20" s="18"/>
      <c r="HO20" s="18"/>
      <c r="HP20" s="18"/>
      <c r="HQ20" s="18"/>
      <c r="HR20" s="18"/>
      <c r="HS20" s="18"/>
      <c r="HT20" s="18"/>
      <c r="HU20" s="18"/>
      <c r="HV20" s="18"/>
      <c r="HW20" s="18"/>
      <c r="HX20" s="18"/>
      <c r="HY20" s="18"/>
      <c r="HZ20" s="18"/>
      <c r="IA20" s="18"/>
      <c r="IB20" s="18"/>
      <c r="IC20" s="18"/>
      <c r="ID20" s="18"/>
      <c r="IE20" s="18"/>
      <c r="IF20" s="18"/>
      <c r="IG20" s="18"/>
      <c r="IH20" s="18"/>
      <c r="II20" s="18"/>
      <c r="IJ20" s="18"/>
      <c r="IK20" s="18"/>
      <c r="IL20" s="18"/>
      <c r="IM20" s="18"/>
      <c r="IN20" s="18"/>
      <c r="IO20" s="18"/>
      <c r="IP20" s="18"/>
      <c r="IQ20" s="18"/>
      <c r="IR20" s="18"/>
      <c r="IS20" s="18"/>
      <c r="IT20" s="18"/>
      <c r="IU20" s="18"/>
      <c r="IV20" s="18"/>
      <c r="IW20" s="18"/>
      <c r="IX20" s="18"/>
      <c r="IY20" s="18"/>
      <c r="IZ20" s="18"/>
    </row>
    <row r="21" spans="1:260" ht="150" customHeight="1" x14ac:dyDescent="0.25">
      <c r="A21" s="611"/>
      <c r="B21" s="7" t="s">
        <v>23</v>
      </c>
      <c r="C21" s="261" t="s">
        <v>210</v>
      </c>
      <c r="D21" s="261" t="s">
        <v>96</v>
      </c>
      <c r="E21" s="35" t="s">
        <v>97</v>
      </c>
      <c r="F21" s="554">
        <v>43131</v>
      </c>
      <c r="G21" s="8"/>
      <c r="H21" s="71">
        <v>1</v>
      </c>
      <c r="I21" s="82" t="s">
        <v>155</v>
      </c>
      <c r="J21" s="10"/>
      <c r="K21" s="51" t="s">
        <v>198</v>
      </c>
      <c r="L21" s="201" t="s">
        <v>595</v>
      </c>
      <c r="N21" s="71">
        <v>1</v>
      </c>
      <c r="O21" s="82" t="s">
        <v>155</v>
      </c>
      <c r="P21" s="10"/>
      <c r="Q21" s="51" t="s">
        <v>198</v>
      </c>
      <c r="R21" s="201" t="s">
        <v>797</v>
      </c>
      <c r="S21" s="80"/>
      <c r="T21" s="71"/>
      <c r="U21" s="82"/>
      <c r="V21" s="10"/>
      <c r="W21" s="11"/>
      <c r="X21" s="27"/>
    </row>
    <row r="22" spans="1:260" ht="111" customHeight="1" x14ac:dyDescent="0.25">
      <c r="A22" s="611"/>
      <c r="B22" s="7" t="s">
        <v>24</v>
      </c>
      <c r="C22" s="263" t="s">
        <v>134</v>
      </c>
      <c r="D22" s="261" t="s">
        <v>211</v>
      </c>
      <c r="E22" s="35" t="s">
        <v>214</v>
      </c>
      <c r="F22" s="554">
        <v>43434</v>
      </c>
      <c r="G22" s="8"/>
      <c r="H22" s="71">
        <v>1</v>
      </c>
      <c r="I22" s="82" t="s">
        <v>155</v>
      </c>
      <c r="J22" s="10"/>
      <c r="K22" s="51" t="s">
        <v>198</v>
      </c>
      <c r="L22" s="208" t="s">
        <v>599</v>
      </c>
      <c r="N22" s="71">
        <v>1</v>
      </c>
      <c r="O22" s="82" t="s">
        <v>155</v>
      </c>
      <c r="P22" s="10"/>
      <c r="Q22" s="51" t="s">
        <v>198</v>
      </c>
      <c r="R22" s="208" t="s">
        <v>798</v>
      </c>
      <c r="S22" s="80"/>
      <c r="T22" s="71"/>
      <c r="U22" s="82"/>
      <c r="V22" s="10"/>
      <c r="W22" s="11"/>
      <c r="X22" s="27"/>
    </row>
    <row r="23" spans="1:260" ht="90.75" thickBot="1" x14ac:dyDescent="0.3">
      <c r="A23" s="611"/>
      <c r="B23" s="7" t="s">
        <v>25</v>
      </c>
      <c r="C23" s="261" t="s">
        <v>212</v>
      </c>
      <c r="D23" s="261" t="s">
        <v>614</v>
      </c>
      <c r="E23" s="35" t="s">
        <v>615</v>
      </c>
      <c r="F23" s="554">
        <v>43464</v>
      </c>
      <c r="G23" s="8"/>
      <c r="H23" s="71"/>
      <c r="I23" s="82" t="s">
        <v>154</v>
      </c>
      <c r="J23" s="10"/>
      <c r="K23" s="51" t="s">
        <v>198</v>
      </c>
      <c r="L23" s="208" t="s">
        <v>651</v>
      </c>
      <c r="N23" s="71"/>
      <c r="O23" s="82" t="s">
        <v>154</v>
      </c>
      <c r="P23" s="10"/>
      <c r="Q23" s="11" t="s">
        <v>198</v>
      </c>
      <c r="R23" s="208" t="s">
        <v>799</v>
      </c>
      <c r="S23" s="80"/>
      <c r="T23" s="71"/>
      <c r="U23" s="82"/>
      <c r="V23" s="10"/>
      <c r="W23" s="11"/>
      <c r="X23" s="27"/>
    </row>
    <row r="24" spans="1:260" ht="15.75" hidden="1" thickBot="1" x14ac:dyDescent="0.3">
      <c r="A24" s="612"/>
      <c r="B24" s="7"/>
      <c r="C24" s="34"/>
      <c r="D24" s="34"/>
      <c r="E24" s="35"/>
      <c r="F24" s="67"/>
      <c r="G24" s="8"/>
      <c r="H24" s="71"/>
      <c r="I24" s="82"/>
      <c r="J24" s="10"/>
      <c r="K24" s="51"/>
      <c r="L24" s="208"/>
      <c r="N24" s="71"/>
      <c r="O24" s="82"/>
      <c r="P24" s="10"/>
      <c r="Q24" s="11"/>
      <c r="R24" s="208"/>
      <c r="S24" s="80"/>
      <c r="T24" s="71"/>
      <c r="U24" s="82"/>
      <c r="V24" s="10"/>
      <c r="W24" s="11"/>
      <c r="X24" s="27"/>
    </row>
    <row r="25" spans="1:260" s="17" customFormat="1" ht="30" customHeight="1" thickBot="1" x14ac:dyDescent="0.3">
      <c r="A25" s="610" t="s">
        <v>77</v>
      </c>
      <c r="B25" s="580"/>
      <c r="C25" s="581" t="s">
        <v>150</v>
      </c>
      <c r="D25" s="580"/>
      <c r="E25" s="580"/>
      <c r="F25" s="583"/>
      <c r="G25" s="3"/>
      <c r="H25" s="436">
        <f>+COUNTIF(H26:H29,"&lt;&gt;"&amp;"")</f>
        <v>0</v>
      </c>
      <c r="I25" s="573">
        <f>+COUNTIF(I26:I29,"Cumplida "&amp;"*")</f>
        <v>0</v>
      </c>
      <c r="J25" s="574" t="str">
        <f>IFERROR(+I25/H25,"No se programaron actividades relacionadas con este objetivo")</f>
        <v>No se programaron actividades relacionadas con este objetivo</v>
      </c>
      <c r="K25" s="575"/>
      <c r="L25" s="576"/>
      <c r="M25" s="2"/>
      <c r="N25" s="83">
        <f>+COUNTIF(N26:N29,"&lt;&gt;"&amp;"")</f>
        <v>0</v>
      </c>
      <c r="O25" s="84">
        <f>+COUNTIF(O26:O29,"Cumplida "&amp;"*")</f>
        <v>0</v>
      </c>
      <c r="P25" s="85" t="str">
        <f>IFERROR(+O25/N25,"No se programaron actividades relacionadas con este objetivo")</f>
        <v>No se programaron actividades relacionadas con este objetivo</v>
      </c>
      <c r="Q25" s="86"/>
      <c r="R25" s="87"/>
      <c r="S25" s="96"/>
      <c r="T25" s="83">
        <f>+COUNTIF(T26:T29,"&lt;&gt;"&amp;"")</f>
        <v>0</v>
      </c>
      <c r="U25" s="84">
        <f>+COUNTIF(U26:U29,"Cumplida "&amp;"*")</f>
        <v>0</v>
      </c>
      <c r="V25" s="85" t="str">
        <f>IFERROR(+U25/T25,"No se programaron actividades relacionadas con este objetivo")</f>
        <v>No se programaron actividades relacionadas con este objetivo</v>
      </c>
      <c r="W25" s="86"/>
      <c r="X25" s="87"/>
      <c r="Z25" s="18"/>
      <c r="AA25" s="18"/>
      <c r="AB25" s="18"/>
      <c r="AC25" s="18"/>
      <c r="AD25" s="18"/>
      <c r="AE25" s="18"/>
      <c r="AF25" s="18"/>
      <c r="AG25" s="18"/>
      <c r="AH25" s="18"/>
      <c r="AI25" s="18"/>
      <c r="AJ25" s="18"/>
      <c r="AK25" s="18"/>
      <c r="AL25" s="18"/>
      <c r="AM25" s="18"/>
      <c r="AN25" s="18"/>
      <c r="AO25" s="18"/>
      <c r="AP25" s="18"/>
      <c r="AQ25" s="18"/>
      <c r="AR25" s="18"/>
      <c r="AS25" s="18"/>
      <c r="AT25" s="18"/>
      <c r="AU25" s="18"/>
      <c r="AV25" s="18"/>
      <c r="AW25" s="18"/>
      <c r="AX25" s="18"/>
      <c r="AY25" s="18"/>
      <c r="AZ25" s="18"/>
      <c r="BA25" s="18"/>
      <c r="BB25" s="18"/>
      <c r="BC25" s="18"/>
      <c r="BD25" s="18"/>
      <c r="BE25" s="18"/>
      <c r="BF25" s="18"/>
      <c r="BG25" s="18"/>
      <c r="BH25" s="18"/>
      <c r="BI25" s="18"/>
      <c r="BJ25" s="18"/>
      <c r="BK25" s="18"/>
      <c r="BL25" s="18"/>
      <c r="BM25" s="18"/>
      <c r="BN25" s="18"/>
      <c r="BO25" s="18"/>
      <c r="BP25" s="18"/>
      <c r="BQ25" s="18"/>
      <c r="BR25" s="18"/>
      <c r="BS25" s="18"/>
      <c r="BT25" s="18"/>
      <c r="BU25" s="18"/>
      <c r="BV25" s="18"/>
      <c r="BW25" s="18"/>
      <c r="BX25" s="18"/>
      <c r="BY25" s="18"/>
      <c r="BZ25" s="18"/>
      <c r="CA25" s="18"/>
      <c r="CB25" s="18"/>
      <c r="CC25" s="18"/>
      <c r="CD25" s="18"/>
      <c r="CE25" s="18"/>
      <c r="CF25" s="18"/>
      <c r="CG25" s="18"/>
      <c r="CH25" s="18"/>
      <c r="CI25" s="18"/>
      <c r="CJ25" s="18"/>
      <c r="CK25" s="18"/>
      <c r="CL25" s="18"/>
      <c r="CM25" s="18"/>
      <c r="CN25" s="18"/>
      <c r="CO25" s="18"/>
      <c r="CP25" s="18"/>
      <c r="CQ25" s="18"/>
      <c r="CR25" s="18"/>
      <c r="CS25" s="18"/>
      <c r="CT25" s="18"/>
      <c r="CU25" s="18"/>
      <c r="CV25" s="18"/>
      <c r="CW25" s="18"/>
      <c r="CX25" s="18"/>
      <c r="CY25" s="18"/>
      <c r="CZ25" s="18"/>
      <c r="DA25" s="18"/>
      <c r="DB25" s="18"/>
      <c r="DC25" s="18"/>
      <c r="DD25" s="18"/>
      <c r="DE25" s="18"/>
      <c r="DF25" s="18"/>
      <c r="DG25" s="18"/>
      <c r="DH25" s="18"/>
      <c r="DI25" s="18"/>
      <c r="DJ25" s="18"/>
      <c r="DK25" s="18"/>
      <c r="DL25" s="18"/>
      <c r="DM25" s="18"/>
      <c r="DN25" s="18"/>
      <c r="DO25" s="18"/>
      <c r="DP25" s="18"/>
      <c r="DQ25" s="18"/>
      <c r="DR25" s="18"/>
      <c r="DS25" s="18"/>
      <c r="DT25" s="18"/>
      <c r="DU25" s="18"/>
      <c r="DV25" s="18"/>
      <c r="DW25" s="18"/>
      <c r="DX25" s="18"/>
      <c r="DY25" s="18"/>
      <c r="DZ25" s="18"/>
      <c r="EA25" s="18"/>
      <c r="EB25" s="18"/>
      <c r="EC25" s="18"/>
      <c r="ED25" s="18"/>
      <c r="EE25" s="18"/>
      <c r="EF25" s="18"/>
      <c r="EG25" s="18"/>
      <c r="EH25" s="18"/>
      <c r="EI25" s="18"/>
      <c r="EJ25" s="18"/>
      <c r="EK25" s="18"/>
      <c r="EL25" s="18"/>
      <c r="EM25" s="18"/>
      <c r="EN25" s="18"/>
      <c r="EO25" s="18"/>
      <c r="EP25" s="18"/>
      <c r="EQ25" s="18"/>
      <c r="ER25" s="18"/>
      <c r="ES25" s="18"/>
      <c r="ET25" s="18"/>
      <c r="EU25" s="18"/>
      <c r="EV25" s="18"/>
      <c r="EW25" s="18"/>
      <c r="EX25" s="18"/>
      <c r="EY25" s="18"/>
      <c r="EZ25" s="18"/>
      <c r="FA25" s="18"/>
      <c r="FB25" s="18"/>
      <c r="FC25" s="18"/>
      <c r="FD25" s="18"/>
      <c r="FE25" s="18"/>
      <c r="FF25" s="18"/>
      <c r="FG25" s="18"/>
      <c r="FH25" s="18"/>
      <c r="FI25" s="18"/>
      <c r="FJ25" s="18"/>
      <c r="FK25" s="18"/>
      <c r="FL25" s="18"/>
      <c r="FM25" s="18"/>
      <c r="FN25" s="18"/>
      <c r="FO25" s="18"/>
      <c r="FP25" s="18"/>
      <c r="FQ25" s="18"/>
      <c r="FR25" s="18"/>
      <c r="FS25" s="18"/>
      <c r="FT25" s="18"/>
      <c r="FU25" s="18"/>
      <c r="FV25" s="18"/>
      <c r="FW25" s="18"/>
      <c r="FX25" s="18"/>
      <c r="FY25" s="18"/>
      <c r="FZ25" s="18"/>
      <c r="GA25" s="18"/>
      <c r="GB25" s="18"/>
      <c r="GC25" s="18"/>
      <c r="GD25" s="18"/>
      <c r="GE25" s="18"/>
      <c r="GF25" s="18"/>
      <c r="GG25" s="18"/>
      <c r="GH25" s="18"/>
      <c r="GI25" s="18"/>
      <c r="GJ25" s="18"/>
      <c r="GK25" s="18"/>
      <c r="GL25" s="18"/>
      <c r="GM25" s="18"/>
      <c r="GN25" s="18"/>
      <c r="GO25" s="18"/>
      <c r="GP25" s="18"/>
      <c r="GQ25" s="18"/>
      <c r="GR25" s="18"/>
      <c r="GS25" s="18"/>
      <c r="GT25" s="18"/>
      <c r="GU25" s="18"/>
      <c r="GV25" s="18"/>
      <c r="GW25" s="18"/>
      <c r="GX25" s="18"/>
      <c r="GY25" s="18"/>
      <c r="GZ25" s="18"/>
      <c r="HA25" s="18"/>
      <c r="HB25" s="18"/>
      <c r="HC25" s="18"/>
      <c r="HD25" s="18"/>
      <c r="HE25" s="18"/>
      <c r="HF25" s="18"/>
      <c r="HG25" s="18"/>
      <c r="HH25" s="18"/>
      <c r="HI25" s="18"/>
      <c r="HJ25" s="18"/>
      <c r="HK25" s="18"/>
      <c r="HL25" s="18"/>
      <c r="HM25" s="18"/>
      <c r="HN25" s="18"/>
      <c r="HO25" s="18"/>
      <c r="HP25" s="18"/>
      <c r="HQ25" s="18"/>
      <c r="HR25" s="18"/>
      <c r="HS25" s="18"/>
      <c r="HT25" s="18"/>
      <c r="HU25" s="18"/>
      <c r="HV25" s="18"/>
      <c r="HW25" s="18"/>
      <c r="HX25" s="18"/>
      <c r="HY25" s="18"/>
      <c r="HZ25" s="18"/>
      <c r="IA25" s="18"/>
      <c r="IB25" s="18"/>
      <c r="IC25" s="18"/>
      <c r="ID25" s="18"/>
      <c r="IE25" s="18"/>
      <c r="IF25" s="18"/>
      <c r="IG25" s="18"/>
      <c r="IH25" s="18"/>
      <c r="II25" s="18"/>
      <c r="IJ25" s="18"/>
      <c r="IK25" s="18"/>
      <c r="IL25" s="18"/>
      <c r="IM25" s="18"/>
      <c r="IN25" s="18"/>
      <c r="IO25" s="18"/>
      <c r="IP25" s="18"/>
      <c r="IQ25" s="18"/>
      <c r="IR25" s="18"/>
      <c r="IS25" s="18"/>
      <c r="IT25" s="18"/>
      <c r="IU25" s="18"/>
      <c r="IV25" s="18"/>
      <c r="IW25" s="18"/>
      <c r="IX25" s="18"/>
      <c r="IY25" s="18"/>
      <c r="IZ25" s="18"/>
    </row>
    <row r="26" spans="1:260" ht="144" customHeight="1" x14ac:dyDescent="0.25">
      <c r="A26" s="611"/>
      <c r="B26" s="7" t="s">
        <v>52</v>
      </c>
      <c r="C26" s="261" t="s">
        <v>16</v>
      </c>
      <c r="D26" s="261" t="s">
        <v>99</v>
      </c>
      <c r="E26" s="35" t="s">
        <v>100</v>
      </c>
      <c r="F26" s="554">
        <v>43464</v>
      </c>
      <c r="G26" s="8"/>
      <c r="H26" s="71"/>
      <c r="I26" s="82" t="s">
        <v>154</v>
      </c>
      <c r="J26" s="10"/>
      <c r="K26" s="51" t="s">
        <v>198</v>
      </c>
      <c r="L26" s="27" t="s">
        <v>791</v>
      </c>
      <c r="N26" s="71"/>
      <c r="O26" s="82" t="s">
        <v>154</v>
      </c>
      <c r="P26" s="10"/>
      <c r="Q26" s="51" t="s">
        <v>198</v>
      </c>
      <c r="R26" s="27" t="s">
        <v>800</v>
      </c>
      <c r="S26" s="80"/>
      <c r="T26" s="71"/>
      <c r="U26" s="82"/>
      <c r="V26" s="10"/>
      <c r="W26" s="11"/>
      <c r="X26" s="27"/>
    </row>
    <row r="27" spans="1:260" ht="108" customHeight="1" x14ac:dyDescent="0.25">
      <c r="A27" s="611"/>
      <c r="B27" s="7" t="s">
        <v>53</v>
      </c>
      <c r="C27" s="261" t="s">
        <v>616</v>
      </c>
      <c r="D27" s="261" t="s">
        <v>617</v>
      </c>
      <c r="E27" s="35" t="s">
        <v>213</v>
      </c>
      <c r="F27" s="554">
        <v>43464</v>
      </c>
      <c r="G27" s="8"/>
      <c r="H27" s="71"/>
      <c r="I27" s="82" t="s">
        <v>154</v>
      </c>
      <c r="J27" s="10"/>
      <c r="K27" s="51" t="s">
        <v>198</v>
      </c>
      <c r="L27" s="208" t="s">
        <v>618</v>
      </c>
      <c r="N27" s="71"/>
      <c r="O27" s="82" t="s">
        <v>154</v>
      </c>
      <c r="P27" s="10"/>
      <c r="Q27" s="11" t="s">
        <v>198</v>
      </c>
      <c r="R27" s="208" t="s">
        <v>801</v>
      </c>
      <c r="S27" s="80"/>
      <c r="T27" s="71"/>
      <c r="U27" s="82"/>
      <c r="V27" s="10"/>
      <c r="W27" s="11"/>
      <c r="X27" s="27"/>
    </row>
    <row r="28" spans="1:260" ht="192.75" customHeight="1" x14ac:dyDescent="0.25">
      <c r="A28" s="611"/>
      <c r="B28" s="7" t="s">
        <v>22</v>
      </c>
      <c r="C28" s="261" t="s">
        <v>619</v>
      </c>
      <c r="D28" s="261" t="s">
        <v>620</v>
      </c>
      <c r="E28" s="35" t="s">
        <v>213</v>
      </c>
      <c r="F28" s="554">
        <v>43464</v>
      </c>
      <c r="G28" s="8"/>
      <c r="H28" s="71"/>
      <c r="I28" s="82" t="s">
        <v>154</v>
      </c>
      <c r="J28" s="10"/>
      <c r="K28" s="51" t="s">
        <v>198</v>
      </c>
      <c r="L28" s="465" t="s">
        <v>626</v>
      </c>
      <c r="N28" s="71"/>
      <c r="O28" s="82" t="s">
        <v>154</v>
      </c>
      <c r="P28" s="10"/>
      <c r="Q28" s="51" t="s">
        <v>198</v>
      </c>
      <c r="R28" s="445" t="s">
        <v>806</v>
      </c>
      <c r="S28" s="80"/>
      <c r="T28" s="71"/>
      <c r="U28" s="82"/>
      <c r="V28" s="10"/>
      <c r="W28" s="11"/>
      <c r="X28" s="27"/>
    </row>
    <row r="29" spans="1:260" ht="132.75" customHeight="1" thickBot="1" x14ac:dyDescent="0.3">
      <c r="A29" s="612"/>
      <c r="B29" s="7" t="s">
        <v>54</v>
      </c>
      <c r="C29" s="261" t="s">
        <v>101</v>
      </c>
      <c r="D29" s="261" t="s">
        <v>102</v>
      </c>
      <c r="E29" s="35" t="s">
        <v>89</v>
      </c>
      <c r="F29" s="554">
        <v>43464</v>
      </c>
      <c r="G29" s="8"/>
      <c r="H29" s="71"/>
      <c r="I29" s="82" t="s">
        <v>152</v>
      </c>
      <c r="J29" s="10"/>
      <c r="K29" s="51" t="s">
        <v>198</v>
      </c>
      <c r="L29" s="208" t="s">
        <v>792</v>
      </c>
      <c r="N29" s="71"/>
      <c r="O29" s="82" t="s">
        <v>154</v>
      </c>
      <c r="P29" s="10"/>
      <c r="Q29" s="11" t="s">
        <v>198</v>
      </c>
      <c r="R29" s="208" t="s">
        <v>802</v>
      </c>
      <c r="S29" s="80"/>
      <c r="T29" s="71"/>
      <c r="U29" s="82"/>
      <c r="V29" s="10"/>
      <c r="W29" s="11"/>
      <c r="X29" s="27"/>
    </row>
    <row r="30" spans="1:260" s="17" customFormat="1" ht="30" customHeight="1" thickBot="1" x14ac:dyDescent="0.3">
      <c r="A30" s="610" t="s">
        <v>78</v>
      </c>
      <c r="B30" s="580"/>
      <c r="C30" s="581" t="s">
        <v>151</v>
      </c>
      <c r="D30" s="580"/>
      <c r="E30" s="580"/>
      <c r="F30" s="583"/>
      <c r="G30" s="3"/>
      <c r="H30" s="436">
        <f>+COUNTIF(H31:H33,"&lt;&gt;"&amp;"")</f>
        <v>3</v>
      </c>
      <c r="I30" s="573">
        <f>+COUNTIF(I31:I33,"Cumplida "&amp;"*")</f>
        <v>3</v>
      </c>
      <c r="J30" s="574">
        <f>IFERROR(+I30/H30,"No se programaron actividades relacionadas con este objetivo")</f>
        <v>1</v>
      </c>
      <c r="K30" s="575"/>
      <c r="L30" s="576"/>
      <c r="M30" s="2"/>
      <c r="N30" s="436">
        <f>+COUNTIF(N31:N33,"&lt;&gt;"&amp;"")</f>
        <v>3</v>
      </c>
      <c r="O30" s="437">
        <f>+COUNTIF(O31:O33,"Cumplida "&amp;"*")</f>
        <v>3</v>
      </c>
      <c r="P30" s="438">
        <f>IFERROR(+O30/N30,"No se programaron actividades relacionadas con este objetivo")</f>
        <v>1</v>
      </c>
      <c r="Q30" s="439"/>
      <c r="R30" s="440"/>
      <c r="S30" s="96"/>
      <c r="T30" s="83">
        <f>+COUNTIF(T31:T33,"&lt;&gt;"&amp;"")</f>
        <v>0</v>
      </c>
      <c r="U30" s="84">
        <f>+COUNTIF(U31:U33,"Cumplida "&amp;"*")</f>
        <v>0</v>
      </c>
      <c r="V30" s="85" t="str">
        <f>IFERROR(+U30/T30,"No se programaron actividades relacionadas con este objetivo")</f>
        <v>No se programaron actividades relacionadas con este objetivo</v>
      </c>
      <c r="W30" s="86"/>
      <c r="X30" s="87"/>
      <c r="Z30" s="18"/>
      <c r="AA30" s="18"/>
      <c r="AB30" s="18"/>
      <c r="AC30" s="18"/>
      <c r="AD30" s="18"/>
      <c r="AE30" s="18"/>
      <c r="AF30" s="18"/>
      <c r="AG30" s="18"/>
      <c r="AH30" s="18"/>
      <c r="AI30" s="18"/>
      <c r="AJ30" s="18"/>
      <c r="AK30" s="18"/>
      <c r="AL30" s="18"/>
      <c r="AM30" s="18"/>
      <c r="AN30" s="18"/>
      <c r="AO30" s="18"/>
      <c r="AP30" s="18"/>
      <c r="AQ30" s="18"/>
      <c r="AR30" s="18"/>
      <c r="AS30" s="18"/>
      <c r="AT30" s="18"/>
      <c r="AU30" s="18"/>
      <c r="AV30" s="18"/>
      <c r="AW30" s="18"/>
      <c r="AX30" s="18"/>
      <c r="AY30" s="18"/>
      <c r="AZ30" s="18"/>
      <c r="BA30" s="18"/>
      <c r="BB30" s="18"/>
      <c r="BC30" s="18"/>
      <c r="BD30" s="18"/>
      <c r="BE30" s="18"/>
      <c r="BF30" s="18"/>
      <c r="BG30" s="18"/>
      <c r="BH30" s="18"/>
      <c r="BI30" s="18"/>
      <c r="BJ30" s="18"/>
      <c r="BK30" s="18"/>
      <c r="BL30" s="18"/>
      <c r="BM30" s="18"/>
      <c r="BN30" s="18"/>
      <c r="BO30" s="18"/>
      <c r="BP30" s="18"/>
      <c r="BQ30" s="18"/>
      <c r="BR30" s="18"/>
      <c r="BS30" s="18"/>
      <c r="BT30" s="18"/>
      <c r="BU30" s="18"/>
      <c r="BV30" s="18"/>
      <c r="BW30" s="18"/>
      <c r="BX30" s="18"/>
      <c r="BY30" s="18"/>
      <c r="BZ30" s="18"/>
      <c r="CA30" s="18"/>
      <c r="CB30" s="18"/>
      <c r="CC30" s="18"/>
      <c r="CD30" s="18"/>
      <c r="CE30" s="18"/>
      <c r="CF30" s="18"/>
      <c r="CG30" s="18"/>
      <c r="CH30" s="18"/>
      <c r="CI30" s="18"/>
      <c r="CJ30" s="18"/>
      <c r="CK30" s="18"/>
      <c r="CL30" s="18"/>
      <c r="CM30" s="18"/>
      <c r="CN30" s="18"/>
      <c r="CO30" s="18"/>
      <c r="CP30" s="18"/>
      <c r="CQ30" s="18"/>
      <c r="CR30" s="18"/>
      <c r="CS30" s="18"/>
      <c r="CT30" s="18"/>
      <c r="CU30" s="18"/>
      <c r="CV30" s="18"/>
      <c r="CW30" s="18"/>
      <c r="CX30" s="18"/>
      <c r="CY30" s="18"/>
      <c r="CZ30" s="18"/>
      <c r="DA30" s="18"/>
      <c r="DB30" s="18"/>
      <c r="DC30" s="18"/>
      <c r="DD30" s="18"/>
      <c r="DE30" s="18"/>
      <c r="DF30" s="18"/>
      <c r="DG30" s="18"/>
      <c r="DH30" s="18"/>
      <c r="DI30" s="18"/>
      <c r="DJ30" s="18"/>
      <c r="DK30" s="18"/>
      <c r="DL30" s="18"/>
      <c r="DM30" s="18"/>
      <c r="DN30" s="18"/>
      <c r="DO30" s="18"/>
      <c r="DP30" s="18"/>
      <c r="DQ30" s="18"/>
      <c r="DR30" s="18"/>
      <c r="DS30" s="18"/>
      <c r="DT30" s="18"/>
      <c r="DU30" s="18"/>
      <c r="DV30" s="18"/>
      <c r="DW30" s="18"/>
      <c r="DX30" s="18"/>
      <c r="DY30" s="18"/>
      <c r="DZ30" s="18"/>
      <c r="EA30" s="18"/>
      <c r="EB30" s="18"/>
      <c r="EC30" s="18"/>
      <c r="ED30" s="18"/>
      <c r="EE30" s="18"/>
      <c r="EF30" s="18"/>
      <c r="EG30" s="18"/>
      <c r="EH30" s="18"/>
      <c r="EI30" s="18"/>
      <c r="EJ30" s="18"/>
      <c r="EK30" s="18"/>
      <c r="EL30" s="18"/>
      <c r="EM30" s="18"/>
      <c r="EN30" s="18"/>
      <c r="EO30" s="18"/>
      <c r="EP30" s="18"/>
      <c r="EQ30" s="18"/>
      <c r="ER30" s="18"/>
      <c r="ES30" s="18"/>
      <c r="ET30" s="18"/>
      <c r="EU30" s="18"/>
      <c r="EV30" s="18"/>
      <c r="EW30" s="18"/>
      <c r="EX30" s="18"/>
      <c r="EY30" s="18"/>
      <c r="EZ30" s="18"/>
      <c r="FA30" s="18"/>
      <c r="FB30" s="18"/>
      <c r="FC30" s="18"/>
      <c r="FD30" s="18"/>
      <c r="FE30" s="18"/>
      <c r="FF30" s="18"/>
      <c r="FG30" s="18"/>
      <c r="FH30" s="18"/>
      <c r="FI30" s="18"/>
      <c r="FJ30" s="18"/>
      <c r="FK30" s="18"/>
      <c r="FL30" s="18"/>
      <c r="FM30" s="18"/>
      <c r="FN30" s="18"/>
      <c r="FO30" s="18"/>
      <c r="FP30" s="18"/>
      <c r="FQ30" s="18"/>
      <c r="FR30" s="18"/>
      <c r="FS30" s="18"/>
      <c r="FT30" s="18"/>
      <c r="FU30" s="18"/>
      <c r="FV30" s="18"/>
      <c r="FW30" s="18"/>
      <c r="FX30" s="18"/>
      <c r="FY30" s="18"/>
      <c r="FZ30" s="18"/>
      <c r="GA30" s="18"/>
      <c r="GB30" s="18"/>
      <c r="GC30" s="18"/>
      <c r="GD30" s="18"/>
      <c r="GE30" s="18"/>
      <c r="GF30" s="18"/>
      <c r="GG30" s="18"/>
      <c r="GH30" s="18"/>
      <c r="GI30" s="18"/>
      <c r="GJ30" s="18"/>
      <c r="GK30" s="18"/>
      <c r="GL30" s="18"/>
      <c r="GM30" s="18"/>
      <c r="GN30" s="18"/>
      <c r="GO30" s="18"/>
      <c r="GP30" s="18"/>
      <c r="GQ30" s="18"/>
      <c r="GR30" s="18"/>
      <c r="GS30" s="18"/>
      <c r="GT30" s="18"/>
      <c r="GU30" s="18"/>
      <c r="GV30" s="18"/>
      <c r="GW30" s="18"/>
      <c r="GX30" s="18"/>
      <c r="GY30" s="18"/>
      <c r="GZ30" s="18"/>
      <c r="HA30" s="18"/>
      <c r="HB30" s="18"/>
      <c r="HC30" s="18"/>
      <c r="HD30" s="18"/>
      <c r="HE30" s="18"/>
      <c r="HF30" s="18"/>
      <c r="HG30" s="18"/>
      <c r="HH30" s="18"/>
      <c r="HI30" s="18"/>
      <c r="HJ30" s="18"/>
      <c r="HK30" s="18"/>
      <c r="HL30" s="18"/>
      <c r="HM30" s="18"/>
      <c r="HN30" s="18"/>
      <c r="HO30" s="18"/>
      <c r="HP30" s="18"/>
      <c r="HQ30" s="18"/>
      <c r="HR30" s="18"/>
      <c r="HS30" s="18"/>
      <c r="HT30" s="18"/>
      <c r="HU30" s="18"/>
      <c r="HV30" s="18"/>
      <c r="HW30" s="18"/>
      <c r="HX30" s="18"/>
      <c r="HY30" s="18"/>
      <c r="HZ30" s="18"/>
      <c r="IA30" s="18"/>
      <c r="IB30" s="18"/>
      <c r="IC30" s="18"/>
      <c r="ID30" s="18"/>
      <c r="IE30" s="18"/>
      <c r="IF30" s="18"/>
      <c r="IG30" s="18"/>
      <c r="IH30" s="18"/>
      <c r="II30" s="18"/>
      <c r="IJ30" s="18"/>
      <c r="IK30" s="18"/>
      <c r="IL30" s="18"/>
      <c r="IM30" s="18"/>
      <c r="IN30" s="18"/>
      <c r="IO30" s="18"/>
      <c r="IP30" s="18"/>
      <c r="IQ30" s="18"/>
      <c r="IR30" s="18"/>
      <c r="IS30" s="18"/>
      <c r="IT30" s="18"/>
      <c r="IU30" s="18"/>
      <c r="IV30" s="18"/>
      <c r="IW30" s="18"/>
      <c r="IX30" s="18"/>
      <c r="IY30" s="18"/>
      <c r="IZ30" s="18"/>
    </row>
    <row r="31" spans="1:260" ht="51" x14ac:dyDescent="0.25">
      <c r="A31" s="611"/>
      <c r="B31" s="7" t="s">
        <v>55</v>
      </c>
      <c r="C31" s="264" t="s">
        <v>17</v>
      </c>
      <c r="D31" s="613" t="s">
        <v>103</v>
      </c>
      <c r="E31" s="68" t="s">
        <v>19</v>
      </c>
      <c r="F31" s="554">
        <v>43464</v>
      </c>
      <c r="G31" s="8"/>
      <c r="H31" s="71">
        <v>1</v>
      </c>
      <c r="I31" s="82" t="s">
        <v>155</v>
      </c>
      <c r="J31" s="10"/>
      <c r="K31" s="51" t="s">
        <v>198</v>
      </c>
      <c r="L31" s="577" t="s">
        <v>621</v>
      </c>
      <c r="N31" s="71">
        <v>1</v>
      </c>
      <c r="O31" s="82" t="s">
        <v>155</v>
      </c>
      <c r="P31" s="10"/>
      <c r="Q31" s="51" t="s">
        <v>198</v>
      </c>
      <c r="R31" s="451" t="s">
        <v>803</v>
      </c>
      <c r="S31" s="80"/>
      <c r="T31" s="71"/>
      <c r="U31" s="82"/>
      <c r="V31" s="10"/>
      <c r="W31" s="91"/>
      <c r="X31" s="92"/>
    </row>
    <row r="32" spans="1:260" ht="51" x14ac:dyDescent="0.25">
      <c r="A32" s="611"/>
      <c r="B32" s="7" t="s">
        <v>56</v>
      </c>
      <c r="C32" s="265" t="s">
        <v>793</v>
      </c>
      <c r="D32" s="613"/>
      <c r="E32" s="68" t="s">
        <v>19</v>
      </c>
      <c r="F32" s="554">
        <v>43464</v>
      </c>
      <c r="G32" s="8"/>
      <c r="H32" s="71">
        <v>1</v>
      </c>
      <c r="I32" s="82" t="s">
        <v>155</v>
      </c>
      <c r="J32" s="10"/>
      <c r="K32" s="51" t="s">
        <v>198</v>
      </c>
      <c r="L32" s="144" t="s">
        <v>794</v>
      </c>
      <c r="N32" s="71">
        <v>1</v>
      </c>
      <c r="O32" s="82" t="s">
        <v>155</v>
      </c>
      <c r="P32" s="10"/>
      <c r="Q32" s="51" t="s">
        <v>198</v>
      </c>
      <c r="R32" s="144" t="s">
        <v>804</v>
      </c>
      <c r="S32" s="80"/>
      <c r="T32" s="71"/>
      <c r="U32" s="82"/>
      <c r="V32" s="10"/>
      <c r="W32" s="51"/>
      <c r="X32" s="49"/>
    </row>
    <row r="33" spans="1:24" ht="51.75" thickBot="1" x14ac:dyDescent="0.3">
      <c r="A33" s="612"/>
      <c r="B33" s="13" t="s">
        <v>57</v>
      </c>
      <c r="C33" s="569" t="s">
        <v>104</v>
      </c>
      <c r="D33" s="614"/>
      <c r="E33" s="69" t="s">
        <v>19</v>
      </c>
      <c r="F33" s="562">
        <v>43464</v>
      </c>
      <c r="G33" s="8"/>
      <c r="H33" s="14">
        <v>1</v>
      </c>
      <c r="I33" s="72" t="s">
        <v>155</v>
      </c>
      <c r="J33" s="15"/>
      <c r="K33" s="566" t="s">
        <v>198</v>
      </c>
      <c r="L33" s="165" t="s">
        <v>622</v>
      </c>
      <c r="M33" s="5"/>
      <c r="N33" s="14">
        <v>1</v>
      </c>
      <c r="O33" s="72" t="s">
        <v>155</v>
      </c>
      <c r="P33" s="15"/>
      <c r="Q33" s="566" t="s">
        <v>198</v>
      </c>
      <c r="R33" s="165" t="s">
        <v>805</v>
      </c>
      <c r="S33" s="80"/>
      <c r="T33" s="14"/>
      <c r="U33" s="72"/>
      <c r="V33" s="15"/>
      <c r="W33" s="52"/>
      <c r="X33" s="29"/>
    </row>
    <row r="34" spans="1:24" x14ac:dyDescent="0.25">
      <c r="X34" s="28"/>
    </row>
    <row r="35" spans="1:24" hidden="1" x14ac:dyDescent="0.25"/>
    <row r="36" spans="1:24" hidden="1" x14ac:dyDescent="0.25"/>
    <row r="37" spans="1:24" hidden="1" x14ac:dyDescent="0.25"/>
    <row r="38" spans="1:24" hidden="1" x14ac:dyDescent="0.25"/>
    <row r="39" spans="1:24" hidden="1" x14ac:dyDescent="0.25"/>
    <row r="40" spans="1:24" hidden="1" x14ac:dyDescent="0.25"/>
    <row r="41" spans="1:24" hidden="1" x14ac:dyDescent="0.25"/>
    <row r="42" spans="1:24" hidden="1" x14ac:dyDescent="0.25"/>
    <row r="43" spans="1:24" hidden="1" x14ac:dyDescent="0.25"/>
    <row r="44" spans="1:24" hidden="1" x14ac:dyDescent="0.25"/>
    <row r="45" spans="1:24" hidden="1" x14ac:dyDescent="0.25"/>
    <row r="46" spans="1:24" hidden="1" x14ac:dyDescent="0.25"/>
    <row r="47" spans="1:24" hidden="1" x14ac:dyDescent="0.25"/>
    <row r="48" spans="1:24"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sheetData>
  <customSheetViews>
    <customSheetView guid="{13CE4E0B-6D7C-47AC-BA40-02AD9E229BD1}" showGridLines="0" fitToPage="1" hiddenRows="1" hiddenColumns="1">
      <selection activeCell="K5" sqref="K5"/>
      <pageMargins left="0.23622047244094491" right="0.23622047244094491" top="0.74803149606299213" bottom="0.74803149606299213" header="0.31496062992125984" footer="0.31496062992125984"/>
      <printOptions horizontalCentered="1"/>
      <pageSetup paperSize="5" scale="38" fitToHeight="0" orientation="landscape" r:id="rId1"/>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 guid="{A18BB86E-DB44-47F1-B842-D73307AB453F}" showGridLines="0" fitToPage="1" hiddenRows="1" hiddenColumns="1">
      <selection activeCell="L33" sqref="L33"/>
      <pageMargins left="0.23622047244094491" right="0.23622047244094491" top="0.74803149606299213" bottom="0.74803149606299213" header="0.31496062992125984" footer="0.31496062992125984"/>
      <printOptions horizontalCentered="1"/>
      <pageSetup paperSize="5" scale="38" fitToHeight="0" orientation="landscape" r:id="rId2"/>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s>
  <mergeCells count="18">
    <mergeCell ref="A30:A33"/>
    <mergeCell ref="D31:D33"/>
    <mergeCell ref="X10:X11"/>
    <mergeCell ref="B11:C11"/>
    <mergeCell ref="A12:A13"/>
    <mergeCell ref="A14:A19"/>
    <mergeCell ref="A20:A24"/>
    <mergeCell ref="A25:A29"/>
    <mergeCell ref="A9:F9"/>
    <mergeCell ref="H9:L9"/>
    <mergeCell ref="N9:R9"/>
    <mergeCell ref="T9:X9"/>
    <mergeCell ref="B10:F10"/>
    <mergeCell ref="K10:K11"/>
    <mergeCell ref="L10:L11"/>
    <mergeCell ref="Q10:Q11"/>
    <mergeCell ref="R10:R11"/>
    <mergeCell ref="W10:W11"/>
  </mergeCells>
  <conditionalFormatting sqref="I12 O12:O14 U34 I14:I34 O18:O20 O23:O25 O34 O27:O30">
    <cfRule type="cellIs" dxfId="836" priority="49" operator="equal">
      <formula>"Vencida"</formula>
    </cfRule>
    <cfRule type="cellIs" dxfId="835" priority="50" operator="equal">
      <formula>"No Cumplida"</formula>
    </cfRule>
    <cfRule type="cellIs" dxfId="834" priority="51" operator="equal">
      <formula>"En Avance"</formula>
    </cfRule>
    <cfRule type="cellIs" dxfId="833" priority="52" operator="equal">
      <formula>"Cumplida (FT)"</formula>
    </cfRule>
    <cfRule type="cellIs" dxfId="832" priority="53" operator="equal">
      <formula>"Cumplida (DT)"</formula>
    </cfRule>
    <cfRule type="cellIs" dxfId="831" priority="54" operator="equal">
      <formula>"Sin Avance"</formula>
    </cfRule>
  </conditionalFormatting>
  <conditionalFormatting sqref="U12:U33">
    <cfRule type="cellIs" dxfId="830" priority="43" operator="equal">
      <formula>"Vencida"</formula>
    </cfRule>
    <cfRule type="cellIs" dxfId="829" priority="44" operator="equal">
      <formula>"No Cumplida"</formula>
    </cfRule>
    <cfRule type="cellIs" dxfId="828" priority="45" operator="equal">
      <formula>"En Avance"</formula>
    </cfRule>
    <cfRule type="cellIs" dxfId="827" priority="46" operator="equal">
      <formula>"Cumplida (FT)"</formula>
    </cfRule>
    <cfRule type="cellIs" dxfId="826" priority="47" operator="equal">
      <formula>"Cumplida (DT)"</formula>
    </cfRule>
    <cfRule type="cellIs" dxfId="825" priority="48" operator="equal">
      <formula>"Sin Avance"</formula>
    </cfRule>
  </conditionalFormatting>
  <conditionalFormatting sqref="I13">
    <cfRule type="cellIs" dxfId="824" priority="37" operator="equal">
      <formula>"Vencida"</formula>
    </cfRule>
    <cfRule type="cellIs" dxfId="823" priority="38" operator="equal">
      <formula>"No Cumplida"</formula>
    </cfRule>
    <cfRule type="cellIs" dxfId="822" priority="39" operator="equal">
      <formula>"En Avance"</formula>
    </cfRule>
    <cfRule type="cellIs" dxfId="821" priority="40" operator="equal">
      <formula>"Cumplida (FT)"</formula>
    </cfRule>
    <cfRule type="cellIs" dxfId="820" priority="41" operator="equal">
      <formula>"Cumplida (DT)"</formula>
    </cfRule>
    <cfRule type="cellIs" dxfId="819" priority="42" operator="equal">
      <formula>"Sin Avance"</formula>
    </cfRule>
  </conditionalFormatting>
  <conditionalFormatting sqref="O15">
    <cfRule type="cellIs" dxfId="818" priority="31" operator="equal">
      <formula>"Vencida"</formula>
    </cfRule>
    <cfRule type="cellIs" dxfId="817" priority="32" operator="equal">
      <formula>"No Cumplida"</formula>
    </cfRule>
    <cfRule type="cellIs" dxfId="816" priority="33" operator="equal">
      <formula>"En Avance"</formula>
    </cfRule>
    <cfRule type="cellIs" dxfId="815" priority="34" operator="equal">
      <formula>"Cumplida (FT)"</formula>
    </cfRule>
    <cfRule type="cellIs" dxfId="814" priority="35" operator="equal">
      <formula>"Cumplida (DT)"</formula>
    </cfRule>
    <cfRule type="cellIs" dxfId="813" priority="36" operator="equal">
      <formula>"Sin Avance"</formula>
    </cfRule>
  </conditionalFormatting>
  <conditionalFormatting sqref="O16">
    <cfRule type="cellIs" dxfId="812" priority="25" operator="equal">
      <formula>"Vencida"</formula>
    </cfRule>
    <cfRule type="cellIs" dxfId="811" priority="26" operator="equal">
      <formula>"No Cumplida"</formula>
    </cfRule>
    <cfRule type="cellIs" dxfId="810" priority="27" operator="equal">
      <formula>"En Avance"</formula>
    </cfRule>
    <cfRule type="cellIs" dxfId="809" priority="28" operator="equal">
      <formula>"Cumplida (FT)"</formula>
    </cfRule>
    <cfRule type="cellIs" dxfId="808" priority="29" operator="equal">
      <formula>"Cumplida (DT)"</formula>
    </cfRule>
    <cfRule type="cellIs" dxfId="807" priority="30" operator="equal">
      <formula>"Sin Avance"</formula>
    </cfRule>
  </conditionalFormatting>
  <conditionalFormatting sqref="O17">
    <cfRule type="cellIs" dxfId="806" priority="19" operator="equal">
      <formula>"Vencida"</formula>
    </cfRule>
    <cfRule type="cellIs" dxfId="805" priority="20" operator="equal">
      <formula>"No Cumplida"</formula>
    </cfRule>
    <cfRule type="cellIs" dxfId="804" priority="21" operator="equal">
      <formula>"En Avance"</formula>
    </cfRule>
    <cfRule type="cellIs" dxfId="803" priority="22" operator="equal">
      <formula>"Cumplida (FT)"</formula>
    </cfRule>
    <cfRule type="cellIs" dxfId="802" priority="23" operator="equal">
      <formula>"Cumplida (DT)"</formula>
    </cfRule>
    <cfRule type="cellIs" dxfId="801" priority="24" operator="equal">
      <formula>"Sin Avance"</formula>
    </cfRule>
  </conditionalFormatting>
  <conditionalFormatting sqref="O21:O22">
    <cfRule type="cellIs" dxfId="800" priority="13" operator="equal">
      <formula>"Vencida"</formula>
    </cfRule>
    <cfRule type="cellIs" dxfId="799" priority="14" operator="equal">
      <formula>"No Cumplida"</formula>
    </cfRule>
    <cfRule type="cellIs" dxfId="798" priority="15" operator="equal">
      <formula>"En Avance"</formula>
    </cfRule>
    <cfRule type="cellIs" dxfId="797" priority="16" operator="equal">
      <formula>"Cumplida (FT)"</formula>
    </cfRule>
    <cfRule type="cellIs" dxfId="796" priority="17" operator="equal">
      <formula>"Cumplida (DT)"</formula>
    </cfRule>
    <cfRule type="cellIs" dxfId="795" priority="18" operator="equal">
      <formula>"Sin Avance"</formula>
    </cfRule>
  </conditionalFormatting>
  <conditionalFormatting sqref="O31:O33">
    <cfRule type="cellIs" dxfId="794" priority="7" operator="equal">
      <formula>"Vencida"</formula>
    </cfRule>
    <cfRule type="cellIs" dxfId="793" priority="8" operator="equal">
      <formula>"No Cumplida"</formula>
    </cfRule>
    <cfRule type="cellIs" dxfId="792" priority="9" operator="equal">
      <formula>"En Avance"</formula>
    </cfRule>
    <cfRule type="cellIs" dxfId="791" priority="10" operator="equal">
      <formula>"Cumplida (FT)"</formula>
    </cfRule>
    <cfRule type="cellIs" dxfId="790" priority="11" operator="equal">
      <formula>"Cumplida (DT)"</formula>
    </cfRule>
    <cfRule type="cellIs" dxfId="789" priority="12" operator="equal">
      <formula>"Sin Avance"</formula>
    </cfRule>
  </conditionalFormatting>
  <conditionalFormatting sqref="O26">
    <cfRule type="cellIs" dxfId="788" priority="1" operator="equal">
      <formula>"Vencida"</formula>
    </cfRule>
    <cfRule type="cellIs" dxfId="787" priority="2" operator="equal">
      <formula>"No Cumplida"</formula>
    </cfRule>
    <cfRule type="cellIs" dxfId="786" priority="3" operator="equal">
      <formula>"En Avance"</formula>
    </cfRule>
    <cfRule type="cellIs" dxfId="785" priority="4" operator="equal">
      <formula>"Cumplida (FT)"</formula>
    </cfRule>
    <cfRule type="cellIs" dxfId="784" priority="5" operator="equal">
      <formula>"Cumplida (DT)"</formula>
    </cfRule>
    <cfRule type="cellIs" dxfId="783" priority="6" operator="equal">
      <formula>"Sin Avance"</formula>
    </cfRule>
  </conditionalFormatting>
  <dataValidations count="2">
    <dataValidation type="list" allowBlank="1" showInputMessage="1" showErrorMessage="1" sqref="O21:O24 I15:I19 I21:I24 I26:I29 I31:I33 O13 I13 O15:O19 O31:O33 O26:O29">
      <formula1>Califica</formula1>
    </dataValidation>
    <dataValidation type="list" allowBlank="1" showInputMessage="1" showErrorMessage="1" sqref="U31:U33 U26:U29 U21:U24 U15:U19 U13">
      <formula1>Califica2</formula1>
    </dataValidation>
  </dataValidations>
  <printOptions horizontalCentered="1"/>
  <pageMargins left="0.23622047244094491" right="0.23622047244094491" top="0.74803149606299213" bottom="0.74803149606299213" header="0.31496062992125984" footer="0.31496062992125984"/>
  <pageSetup paperSize="5" scale="34" fitToHeight="0" orientation="landscape" r:id="rId3"/>
  <headerFooter>
    <oddHeader>&amp;L
&amp;C&amp;G</oddHeader>
    <oddFooter>&amp;L&amp;9Aprobó: Flor Alicia Rojas Aguilar - Jefe Oficina de Control Interno (E)
Revisó: Marcela López&amp;R&amp;9&amp;P de &amp;N</oddFooter>
  </headerFooter>
  <legacyDrawing r:id="rId4"/>
  <legacyDrawingHF r:id="rId5"/>
  <picture r:id="rId6"/>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pageSetUpPr fitToPage="1"/>
  </sheetPr>
  <dimension ref="A1:X146"/>
  <sheetViews>
    <sheetView showGridLines="0" showWhiteSpace="0" topLeftCell="B17" zoomScale="90" zoomScaleNormal="90" zoomScaleSheetLayoutView="40" workbookViewId="0">
      <selection activeCell="E19" sqref="E19"/>
    </sheetView>
  </sheetViews>
  <sheetFormatPr baseColWidth="10" defaultColWidth="11.42578125" defaultRowHeight="12.75" zeroHeight="1" x14ac:dyDescent="0.25"/>
  <cols>
    <col min="1" max="1" width="23" style="100" customWidth="1"/>
    <col min="2" max="2" width="5" style="101" customWidth="1"/>
    <col min="3" max="3" width="49" style="100" customWidth="1"/>
    <col min="4" max="4" width="36.5703125" style="100" customWidth="1"/>
    <col min="5" max="5" width="24.5703125" style="100" customWidth="1"/>
    <col min="6" max="6" width="18.140625" style="102" customWidth="1"/>
    <col min="7" max="7" width="1.42578125" style="101" customWidth="1"/>
    <col min="8" max="8" width="12.5703125" style="101" hidden="1" customWidth="1"/>
    <col min="9" max="9" width="12.5703125" style="100" hidden="1" customWidth="1"/>
    <col min="10" max="10" width="15.42578125" style="101" hidden="1" customWidth="1"/>
    <col min="11" max="11" width="15.7109375" style="101" hidden="1" customWidth="1"/>
    <col min="12" max="12" width="58.28515625" style="103" hidden="1" customWidth="1"/>
    <col min="13" max="13" width="1.42578125" style="101" customWidth="1"/>
    <col min="14" max="15" width="13.42578125" style="101" customWidth="1"/>
    <col min="16" max="16" width="19" style="101" customWidth="1"/>
    <col min="17" max="17" width="15.7109375" style="101" customWidth="1"/>
    <col min="18" max="18" width="91.85546875" style="103" customWidth="1"/>
    <col min="19" max="19" width="1.42578125" style="104" hidden="1" customWidth="1"/>
    <col min="20" max="21" width="13.28515625" style="101" hidden="1" customWidth="1"/>
    <col min="22" max="22" width="14.5703125" style="101" hidden="1" customWidth="1"/>
    <col min="23" max="23" width="15.7109375" style="101" hidden="1" customWidth="1"/>
    <col min="24" max="24" width="61.7109375" style="101" hidden="1" customWidth="1"/>
    <col min="25" max="16384" width="11.42578125" style="101"/>
  </cols>
  <sheetData>
    <row r="1" spans="1:24" x14ac:dyDescent="0.25"/>
    <row r="2" spans="1:24" ht="21" x14ac:dyDescent="0.25">
      <c r="A2" s="105" t="s">
        <v>71</v>
      </c>
      <c r="B2" s="105"/>
      <c r="C2" s="106"/>
      <c r="D2" s="106"/>
      <c r="E2" s="106"/>
      <c r="F2" s="431"/>
      <c r="G2" s="106"/>
      <c r="H2" s="106"/>
      <c r="I2" s="106"/>
      <c r="J2" s="106"/>
      <c r="K2" s="106"/>
      <c r="L2" s="106"/>
      <c r="M2" s="106"/>
      <c r="N2" s="106"/>
      <c r="O2" s="106"/>
      <c r="P2" s="106"/>
      <c r="Q2" s="106"/>
      <c r="R2" s="106"/>
      <c r="S2" s="107"/>
      <c r="T2" s="106"/>
      <c r="U2" s="106"/>
      <c r="V2" s="106"/>
      <c r="W2" s="106"/>
      <c r="X2" s="106"/>
    </row>
    <row r="3" spans="1:24" x14ac:dyDescent="0.2">
      <c r="B3" s="108"/>
      <c r="C3" s="109"/>
    </row>
    <row r="4" spans="1:24" x14ac:dyDescent="0.2">
      <c r="A4" s="110" t="s">
        <v>13</v>
      </c>
      <c r="B4" s="110"/>
      <c r="C4" s="111" t="s">
        <v>91</v>
      </c>
    </row>
    <row r="5" spans="1:24" x14ac:dyDescent="0.2">
      <c r="A5" s="110" t="s">
        <v>92</v>
      </c>
      <c r="B5" s="110"/>
      <c r="C5" s="443">
        <v>2018</v>
      </c>
    </row>
    <row r="6" spans="1:24" x14ac:dyDescent="0.25">
      <c r="A6" s="112" t="s">
        <v>93</v>
      </c>
      <c r="B6" s="112"/>
      <c r="C6" s="113" t="s">
        <v>789</v>
      </c>
    </row>
    <row r="7" spans="1:24" x14ac:dyDescent="0.25"/>
    <row r="8" spans="1:24" ht="13.5" thickBot="1" x14ac:dyDescent="0.3">
      <c r="G8" s="104"/>
    </row>
    <row r="9" spans="1:24" ht="19.5" thickBot="1" x14ac:dyDescent="0.3">
      <c r="A9" s="636" t="s">
        <v>72</v>
      </c>
      <c r="B9" s="637"/>
      <c r="C9" s="637"/>
      <c r="D9" s="637"/>
      <c r="E9" s="637"/>
      <c r="F9" s="638"/>
      <c r="G9" s="114"/>
      <c r="H9" s="627" t="s">
        <v>7</v>
      </c>
      <c r="I9" s="628"/>
      <c r="J9" s="628"/>
      <c r="K9" s="628"/>
      <c r="L9" s="629"/>
      <c r="N9" s="627" t="s">
        <v>8</v>
      </c>
      <c r="O9" s="628"/>
      <c r="P9" s="628"/>
      <c r="Q9" s="628"/>
      <c r="R9" s="629"/>
      <c r="T9" s="627" t="s">
        <v>9</v>
      </c>
      <c r="U9" s="628"/>
      <c r="V9" s="628"/>
      <c r="W9" s="628"/>
      <c r="X9" s="629"/>
    </row>
    <row r="10" spans="1:24" ht="38.1" customHeight="1" thickBot="1" x14ac:dyDescent="0.3">
      <c r="A10" s="115" t="s">
        <v>73</v>
      </c>
      <c r="B10" s="630" t="s">
        <v>105</v>
      </c>
      <c r="C10" s="630"/>
      <c r="D10" s="630"/>
      <c r="E10" s="630"/>
      <c r="F10" s="631"/>
      <c r="G10" s="116"/>
      <c r="H10" s="117" t="s">
        <v>163</v>
      </c>
      <c r="I10" s="118"/>
      <c r="J10" s="119">
        <v>43220</v>
      </c>
      <c r="K10" s="632" t="s">
        <v>158</v>
      </c>
      <c r="L10" s="632" t="s">
        <v>0</v>
      </c>
      <c r="N10" s="117" t="s">
        <v>163</v>
      </c>
      <c r="O10" s="118"/>
      <c r="P10" s="119">
        <v>43343</v>
      </c>
      <c r="Q10" s="632" t="s">
        <v>158</v>
      </c>
      <c r="R10" s="632" t="s">
        <v>0</v>
      </c>
      <c r="T10" s="117" t="s">
        <v>163</v>
      </c>
      <c r="U10" s="118"/>
      <c r="V10" s="119">
        <v>43465</v>
      </c>
      <c r="W10" s="632" t="s">
        <v>158</v>
      </c>
      <c r="X10" s="632" t="s">
        <v>0</v>
      </c>
    </row>
    <row r="11" spans="1:24" ht="39" thickBot="1" x14ac:dyDescent="0.3">
      <c r="A11" s="120" t="s">
        <v>11</v>
      </c>
      <c r="B11" s="634" t="s">
        <v>79</v>
      </c>
      <c r="C11" s="635"/>
      <c r="D11" s="121" t="s">
        <v>80</v>
      </c>
      <c r="E11" s="121" t="s">
        <v>81</v>
      </c>
      <c r="F11" s="122" t="s">
        <v>82</v>
      </c>
      <c r="G11" s="123"/>
      <c r="H11" s="124" t="s">
        <v>87</v>
      </c>
      <c r="I11" s="249" t="s">
        <v>88</v>
      </c>
      <c r="J11" s="249" t="s">
        <v>157</v>
      </c>
      <c r="K11" s="633"/>
      <c r="L11" s="633"/>
      <c r="N11" s="124" t="s">
        <v>87</v>
      </c>
      <c r="O11" s="249" t="s">
        <v>88</v>
      </c>
      <c r="P11" s="249" t="s">
        <v>157</v>
      </c>
      <c r="Q11" s="633"/>
      <c r="R11" s="633"/>
      <c r="T11" s="124" t="s">
        <v>87</v>
      </c>
      <c r="U11" s="249" t="s">
        <v>88</v>
      </c>
      <c r="V11" s="249" t="s">
        <v>157</v>
      </c>
      <c r="W11" s="633"/>
      <c r="X11" s="633"/>
    </row>
    <row r="12" spans="1:24" s="135" customFormat="1" ht="50.1" customHeight="1" thickBot="1" x14ac:dyDescent="0.3">
      <c r="A12" s="620" t="s">
        <v>74</v>
      </c>
      <c r="B12" s="125"/>
      <c r="C12" s="126" t="s">
        <v>90</v>
      </c>
      <c r="D12" s="125"/>
      <c r="E12" s="125"/>
      <c r="F12" s="127"/>
      <c r="G12" s="116"/>
      <c r="H12" s="128">
        <f>IF(Comp1!H12="","",Comp1!H12)</f>
        <v>0</v>
      </c>
      <c r="I12" s="228">
        <f>IF(Comp1!I12="","",Comp1!I12)</f>
        <v>0</v>
      </c>
      <c r="J12" s="532" t="str">
        <f>IF(Comp1!J12="","",Comp1!J12)</f>
        <v>No se programaron actividades relacionadas con este objetivo</v>
      </c>
      <c r="K12" s="131" t="str">
        <f>IF(Comp1!K12="","",Comp1!K12)</f>
        <v/>
      </c>
      <c r="L12" s="132" t="str">
        <f>IF(Comp1!L12="","",Comp1!L12)</f>
        <v/>
      </c>
      <c r="M12" s="133" t="str">
        <f>IF(Comp1!M12="","",Comp1!M12)</f>
        <v/>
      </c>
      <c r="N12" s="128">
        <f>IF(Comp1!N12="","",Comp1!N12)</f>
        <v>0</v>
      </c>
      <c r="O12" s="129">
        <f>IF(Comp1!O12="","",Comp1!O12)</f>
        <v>0</v>
      </c>
      <c r="P12" s="532" t="str">
        <f>IF(Comp1!P12="","",Comp1!P12)</f>
        <v>No se programaron actividades relacionadas con este objetivo</v>
      </c>
      <c r="Q12" s="131" t="str">
        <f>IF(Comp1!Q12="","",Comp1!Q12)</f>
        <v/>
      </c>
      <c r="R12" s="132" t="str">
        <f>IF(Comp1!R12="","",Comp1!R12)</f>
        <v/>
      </c>
      <c r="S12" s="134" t="str">
        <f>IF(Comp1!S12="","",Comp1!S12)</f>
        <v/>
      </c>
      <c r="T12" s="128">
        <f>IF(Comp1!T12="","",Comp1!T12)</f>
        <v>0</v>
      </c>
      <c r="U12" s="129">
        <f>IF(Comp1!U12="","",Comp1!U12)</f>
        <v>0</v>
      </c>
      <c r="V12" s="130" t="str">
        <f>IF(Comp1!V12="","",Comp1!V12)</f>
        <v>No se programaron actividades relacionadas con este objetivo</v>
      </c>
      <c r="W12" s="131" t="str">
        <f>IF(Comp1!W12="","",Comp1!W12)</f>
        <v/>
      </c>
      <c r="X12" s="132" t="str">
        <f>IF(Comp1!X12="","",Comp1!X12)</f>
        <v/>
      </c>
    </row>
    <row r="13" spans="1:24" ht="184.5" customHeight="1" thickBot="1" x14ac:dyDescent="0.3">
      <c r="A13" s="622"/>
      <c r="B13" s="136" t="str">
        <f>IF(Comp1!B13="","",Comp1!B13)</f>
        <v>1.1</v>
      </c>
      <c r="C13" s="137" t="str">
        <f>IF(Comp1!C13="","",Comp1!C13)</f>
        <v xml:space="preserve">Socializar la metodología de riesgos institucional, incluyendo riesgos de corrupción. </v>
      </c>
      <c r="D13" s="137" t="str">
        <f>IF(Comp1!D13="","",Comp1!D13)</f>
        <v xml:space="preserve"> 3 socializaciones de la metodología de riesgos de corrupción a lideres de proceso, referentes de calidad a nivel regional y centros zonales </v>
      </c>
      <c r="E13" s="137" t="str">
        <f>IF(Comp1!E13="","",Comp1!E13)</f>
        <v>Subdirección de Mejoramiento Organizacional</v>
      </c>
      <c r="F13" s="138">
        <f>IF(Comp1!F13="","",Comp1!F13)</f>
        <v>43464</v>
      </c>
      <c r="G13" s="139"/>
      <c r="H13" s="140" t="str">
        <f>IF(Comp1!H13="","",Comp1!H13)</f>
        <v/>
      </c>
      <c r="I13" s="226" t="s">
        <v>154</v>
      </c>
      <c r="J13" s="142" t="str">
        <f>IF(Comp1!J13="","",Comp1!J13)</f>
        <v/>
      </c>
      <c r="K13" s="243" t="str">
        <f>IF(Comp1!K13="","",Comp1!K13)</f>
        <v>Marcela López</v>
      </c>
      <c r="L13" s="238" t="str">
        <f>IF(Comp1!L13="","",Comp1!L13)</f>
        <v xml:space="preserve">Se realizó en febrero una jornada de sensibilización para los nuevos referentes que ingresaron en el año 2018 sobre la metodología de gestión de riesgos de la entidad y las diferentes fases de esta.
Evidencia: Lista de asistencia de capacitación a referentes y promotores épicos el 22 de febrero de 2018 y presentación en power point de metodología de gestión de riesgos de corrupción y de calidad.  </v>
      </c>
      <c r="M13" s="101" t="str">
        <f>IF(Comp1!M13="","",Comp1!M13)</f>
        <v/>
      </c>
      <c r="N13" s="140" t="str">
        <f>IF(Comp1!N13="","",Comp1!N13)</f>
        <v/>
      </c>
      <c r="O13" s="141" t="str">
        <f>IF(Comp1!O13="","",Comp1!O13)</f>
        <v>En Avance</v>
      </c>
      <c r="P13" s="142" t="str">
        <f>IF(Comp1!P13="","",Comp1!P13)</f>
        <v/>
      </c>
      <c r="Q13" s="143" t="str">
        <f>IF(Comp1!Q13="","",Comp1!Q13)</f>
        <v>Marcela López</v>
      </c>
      <c r="R13" s="238" t="str">
        <f>IF(Comp1!R13="","",Comp1!R13)</f>
        <v xml:space="preserve">Se realizó en julio una socialización sobre la gestión de riesgos de corrupción y su metodología.
Evidencia: Acta de reunión y lista de asistencia de capacitación a miembros de mesa de transparencia el 27 de julio de 2018 y presentación en power point sobre metodología gestión de riesgos de corrupción.  </v>
      </c>
      <c r="S13" s="145" t="str">
        <f>IF(Comp1!S13="","",Comp1!S13)</f>
        <v/>
      </c>
      <c r="T13" s="140" t="str">
        <f>IF(Comp1!T13="","",Comp1!T13)</f>
        <v/>
      </c>
      <c r="U13" s="141" t="str">
        <f>IF(Comp1!U13="","",Comp1!U13)</f>
        <v/>
      </c>
      <c r="V13" s="142" t="str">
        <f>IF(Comp1!V13="","",Comp1!V13)</f>
        <v/>
      </c>
      <c r="W13" s="143" t="str">
        <f>IF(Comp1!W13="","",Comp1!W13)</f>
        <v/>
      </c>
      <c r="X13" s="144" t="str">
        <f>IF(Comp1!X13="","",Comp1!X13)</f>
        <v/>
      </c>
    </row>
    <row r="14" spans="1:24" s="135" customFormat="1" ht="50.1" customHeight="1" thickBot="1" x14ac:dyDescent="0.3">
      <c r="A14" s="620" t="s">
        <v>75</v>
      </c>
      <c r="B14" s="125"/>
      <c r="C14" s="126" t="s">
        <v>148</v>
      </c>
      <c r="D14" s="125"/>
      <c r="E14" s="125"/>
      <c r="F14" s="146"/>
      <c r="G14" s="116"/>
      <c r="H14" s="128">
        <f>IF(Comp1!H14="","",Comp1!H14)</f>
        <v>3</v>
      </c>
      <c r="I14" s="228">
        <f>IF(Comp1!I14="","",Comp1!I14)</f>
        <v>3</v>
      </c>
      <c r="J14" s="130">
        <f>IF(Comp1!J14="","",Comp1!J14)</f>
        <v>1</v>
      </c>
      <c r="K14" s="244" t="str">
        <f>IF(Comp1!K14="","",Comp1!K14)</f>
        <v/>
      </c>
      <c r="L14" s="132" t="str">
        <f>IF(Comp1!L14="","",Comp1!L14)</f>
        <v/>
      </c>
      <c r="M14" s="133" t="str">
        <f>IF(Comp1!M14="","",Comp1!M14)</f>
        <v/>
      </c>
      <c r="N14" s="128">
        <f>IF(Comp1!N14="","",Comp1!N14)</f>
        <v>3</v>
      </c>
      <c r="O14" s="129">
        <f>IF(Comp1!O14="","",Comp1!O14)</f>
        <v>3</v>
      </c>
      <c r="P14" s="130">
        <f>IF(Comp1!P14="","",Comp1!P14)</f>
        <v>1</v>
      </c>
      <c r="Q14" s="131" t="str">
        <f>IF(Comp1!Q14="","",Comp1!Q14)</f>
        <v/>
      </c>
      <c r="R14" s="132" t="str">
        <f>IF(Comp1!R14="","",Comp1!R14)</f>
        <v/>
      </c>
      <c r="S14" s="134" t="str">
        <f>IF(Comp1!S14="","",Comp1!S14)</f>
        <v/>
      </c>
      <c r="T14" s="128">
        <f>IF(Comp1!T14="","",Comp1!T14)</f>
        <v>0</v>
      </c>
      <c r="U14" s="129">
        <f>IF(Comp1!U14="","",Comp1!U14)</f>
        <v>0</v>
      </c>
      <c r="V14" s="130" t="str">
        <f>IF(Comp1!V14="","",Comp1!V14)</f>
        <v>No se programaron actividades relacionadas con este objetivo</v>
      </c>
      <c r="W14" s="131" t="str">
        <f>IF(Comp1!W14="","",Comp1!W14)</f>
        <v/>
      </c>
      <c r="X14" s="132" t="str">
        <f>IF(Comp1!X14="","",Comp1!X14)</f>
        <v/>
      </c>
    </row>
    <row r="15" spans="1:24" ht="208.5" customHeight="1" thickBot="1" x14ac:dyDescent="0.3">
      <c r="A15" s="621"/>
      <c r="B15" s="136" t="str">
        <f>IF(Comp1!B15="","",Comp1!B15)</f>
        <v>2.1</v>
      </c>
      <c r="C15" s="137" t="str">
        <f>IF(Comp1!C15="","",Comp1!C15)</f>
        <v>Consolidar la Matriz de Riesgos de Corrupción para la vigencia 2018</v>
      </c>
      <c r="D15" s="137" t="str">
        <f>IF(Comp1!D15="","",Comp1!D15)</f>
        <v xml:space="preserve">Riesgos de corrupción actualizados </v>
      </c>
      <c r="E15" s="137" t="str">
        <f>IF(Comp1!E15="","",Comp1!E15)</f>
        <v>Subdirección de Mejoramiento Organizacional/Líderes de Procesos</v>
      </c>
      <c r="F15" s="138">
        <f>IF(Comp1!F15="","",Comp1!F15)</f>
        <v>43130</v>
      </c>
      <c r="G15" s="139"/>
      <c r="H15" s="151">
        <f>IF(Comp1!H15="","",Comp1!H15)</f>
        <v>1</v>
      </c>
      <c r="I15" s="226" t="str">
        <f>IF(Comp1!I15="","",Comp1!I15)</f>
        <v>Cumplida (DT)</v>
      </c>
      <c r="J15" s="152" t="str">
        <f>IF(Comp1!J15="","",Comp1!J15)</f>
        <v/>
      </c>
      <c r="K15" s="241" t="str">
        <f>IF(Comp1!K15="","",Comp1!K15)</f>
        <v>Marcela López</v>
      </c>
      <c r="L15" s="154" t="str">
        <f>IF(Comp1!L15="","",Comp1!L15)</f>
        <v xml:space="preserve">En el mes de Enero del 2018 se presento en comité de desarrollo administrativo la matriz del plan anticorrupción para el año en curso. Se presentaron los riesgos, mapas de calor y planes de tratamientos. La matriz se aprobó y se realizo la publicación en la Web y en la Intranet de la Entidad.
Evidencia: Reunión Comité presencial de Desarrollo Administrativo realizado el 26 de enero de 2018. 
Matriz de Riesgos de Corrupción publicada en la Web y en la intranet. https://www.icbf.gov.co/gestion-transparencia/transparencia/planeacion/plan-anticorrupcion?f%5B0%5D=field_date%3A2018 </v>
      </c>
      <c r="M15" s="101" t="str">
        <f>IF(Comp1!M15="","",Comp1!M15)</f>
        <v/>
      </c>
      <c r="N15" s="151">
        <f>IF(Comp1!N15="","",Comp1!N15)</f>
        <v>1</v>
      </c>
      <c r="O15" s="141" t="str">
        <f>IF(Comp1!O15="","",Comp1!O15)</f>
        <v>Cumplida (DT)</v>
      </c>
      <c r="P15" s="152" t="str">
        <f>IF(Comp1!P15="","",Comp1!P15)</f>
        <v/>
      </c>
      <c r="Q15" s="153" t="str">
        <f>IF(Comp1!Q15="","",Comp1!Q15)</f>
        <v>Marcela López</v>
      </c>
      <c r="R15" s="154" t="str">
        <f>IF(Comp1!R15="","",Comp1!R15)</f>
        <v>En el mes de Enero del 2018 se presentó en comité de desarrollo administrativo la matriz del Plan Anticorrupción para el año en curso. Se presentaron los riesgos, mapas de calor y planes de tratamientos. La matriz se aprobó y se realizó la publicación en la Web y en la Intranet de la Entidad.
Evidencia: Reunión Comité presencial de Desarrollo Administrativo realizado el 26 de enero de 2018. 
Matriz de Riesgos de Corrupción publicada en la Web y en la intranet. https://www.icbf.gov.co/gestion-transparencia/transparencia/planeacion/plan-anticorrupcion?f%5B0%5D=field_date%3A2018 
Actividad cumplida con corte a 30 de abril</v>
      </c>
      <c r="S15" s="145" t="str">
        <f>IF(Comp1!S15="","",Comp1!S15)</f>
        <v/>
      </c>
      <c r="T15" s="151" t="str">
        <f>IF(Comp1!T15="","",Comp1!T15)</f>
        <v/>
      </c>
      <c r="U15" s="141" t="str">
        <f>IF(Comp1!U15="","",Comp1!U15)</f>
        <v/>
      </c>
      <c r="V15" s="152" t="str">
        <f>IF(Comp1!V15="","",Comp1!V15)</f>
        <v/>
      </c>
      <c r="W15" s="153" t="str">
        <f>IF(Comp1!W15="","",Comp1!W15)</f>
        <v/>
      </c>
      <c r="X15" s="154" t="str">
        <f>IF(Comp1!X15="","",Comp1!X15)</f>
        <v/>
      </c>
    </row>
    <row r="16" spans="1:24" ht="129.75" customHeight="1" thickBot="1" x14ac:dyDescent="0.3">
      <c r="A16" s="621"/>
      <c r="B16" s="136" t="str">
        <f>IF(Comp1!B16="","",Comp1!B16)</f>
        <v>2.2</v>
      </c>
      <c r="C16" s="137" t="str">
        <f>IF(Comp1!C16="","",Comp1!C16)</f>
        <v>Revisar y validar la Matriz de Riesgos de Corrupción consolidada</v>
      </c>
      <c r="D16" s="137" t="str">
        <f>IF(Comp1!D16="","",Comp1!D16)</f>
        <v>Matriz de Riesgos de Corrupción consolidada</v>
      </c>
      <c r="E16" s="137" t="str">
        <f>IF(Comp1!E16="","",Comp1!E16)</f>
        <v>Dirección  de Planeación y Control de Gestión</v>
      </c>
      <c r="F16" s="138">
        <f>IF(Comp1!F16="","",Comp1!F16)</f>
        <v>43120</v>
      </c>
      <c r="G16" s="139"/>
      <c r="H16" s="151">
        <f>IF(Comp1!H16="","",Comp1!H16)</f>
        <v>1</v>
      </c>
      <c r="I16" s="226" t="str">
        <f>IF(Comp1!I16="","",Comp1!I16)</f>
        <v>Cumplida (DT)</v>
      </c>
      <c r="J16" s="152" t="str">
        <f>IF(Comp1!J16="","",Comp1!J16)</f>
        <v/>
      </c>
      <c r="K16" s="241" t="str">
        <f>IF(Comp1!K16="","",Comp1!K16)</f>
        <v>Marcela López</v>
      </c>
      <c r="L16" s="154" t="str">
        <f>IF(Comp1!L16="","",Comp1!L16)</f>
        <v xml:space="preserve">La Subdirección de Mejoramiento consolido con cada uno de los referentes los riesgos de corrupción en una matriz. Dicha matriz fue validada por el Comité de Desarrollo Administrativo.
Evidencia: Reunión Comité presencial de Desarrollo Administrativo realizado el 26 de enero de 2018. 
Matriz de Riesgos de Corrupción consolidada. https://www.icbf.gov.co/gestion-transparencia/transparencia/planeacion/plan-anticorrupcion?f%5B0%5D=field_date%3A2018 </v>
      </c>
      <c r="M16" s="101" t="str">
        <f>IF(Comp1!M16="","",Comp1!M16)</f>
        <v/>
      </c>
      <c r="N16" s="151">
        <f>IF(Comp1!N16="","",Comp1!N16)</f>
        <v>1</v>
      </c>
      <c r="O16" s="141" t="str">
        <f>IF(Comp1!O16="","",Comp1!O16)</f>
        <v>Cumplida (DT)</v>
      </c>
      <c r="P16" s="152" t="str">
        <f>IF(Comp1!P16="","",Comp1!P16)</f>
        <v/>
      </c>
      <c r="Q16" s="153" t="str">
        <f>IF(Comp1!Q16="","",Comp1!Q16)</f>
        <v>Marcela López</v>
      </c>
      <c r="R16" s="154" t="str">
        <f>IF(Comp1!R16="","",Comp1!R16)</f>
        <v>La Subdirección de Mejoramiento consolido con cada uno de los referentes los riesgos de corrupción en una matriz. Dicha matriz fue validada por el Comité de Desarrollo Administrativo.
Evidencia: Reunión Comité presencial de Desarrollo Administrativo realizado el 26 de enero de 2018. 
Matriz de Riesgos de Corrupción consolidada. https://www.icbf.gov.co/gestion-transparencia/transparencia/planeacion/plan-anticorrupcion?f%5B0%5D=field_date%3A2018 
Actividad cumplida con corte a 30 de abril</v>
      </c>
      <c r="S16" s="145" t="str">
        <f>IF(Comp1!S16="","",Comp1!S16)</f>
        <v/>
      </c>
      <c r="T16" s="151" t="str">
        <f>IF(Comp1!T16="","",Comp1!T16)</f>
        <v/>
      </c>
      <c r="U16" s="141" t="str">
        <f>IF(Comp1!U16="","",Comp1!U16)</f>
        <v/>
      </c>
      <c r="V16" s="152" t="str">
        <f>IF(Comp1!V16="","",Comp1!V16)</f>
        <v/>
      </c>
      <c r="W16" s="153" t="str">
        <f>IF(Comp1!W16="","",Comp1!W16)</f>
        <v/>
      </c>
      <c r="X16" s="154" t="str">
        <f>IF(Comp1!X16="","",Comp1!X16)</f>
        <v/>
      </c>
    </row>
    <row r="17" spans="1:24" ht="166.5" thickBot="1" x14ac:dyDescent="0.3">
      <c r="A17" s="621"/>
      <c r="B17" s="136" t="str">
        <f>IF(Comp1!B17="","",Comp1!B17)</f>
        <v>2.3</v>
      </c>
      <c r="C17" s="137" t="str">
        <f>IF(Comp1!C17="","",Comp1!C17)</f>
        <v>Aprobar la Matriz de Riesgos de Corrupción para la vigencia 2018</v>
      </c>
      <c r="D17" s="137" t="str">
        <f>IF(Comp1!D17="","",Comp1!D17)</f>
        <v>Riesgos de corrupción aprobados</v>
      </c>
      <c r="E17" s="137" t="str">
        <f>IF(Comp1!E17="","",Comp1!E17)</f>
        <v>Comité Desarrollo Administrativo</v>
      </c>
      <c r="F17" s="138">
        <f>IF(Comp1!F17="","",Comp1!F17)</f>
        <v>43126</v>
      </c>
      <c r="G17" s="139"/>
      <c r="H17" s="151">
        <f>IF(Comp1!H17="","",Comp1!H17)</f>
        <v>1</v>
      </c>
      <c r="I17" s="226" t="str">
        <f>IF(Comp1!I17="","",Comp1!I17)</f>
        <v>Cumplida (DT)</v>
      </c>
      <c r="J17" s="152" t="str">
        <f>IF(Comp1!J17="","",Comp1!J17)</f>
        <v/>
      </c>
      <c r="K17" s="241" t="str">
        <f>IF(Comp1!K17="","",Comp1!K17)</f>
        <v>Marcela López</v>
      </c>
      <c r="L17" s="156" t="str">
        <f>IF(Comp1!L17="","",Comp1!L17)</f>
        <v xml:space="preserve">En el mes de Enero del 2018 se presento en comité de desarrollo administrativo la matriz del plan anticorrupción para el año en curso. Se presentaron los riesgos, mapas de calor y planes de tratamientos. La matriz se aprobó y se realizo la publicación en la Web y en la Intranet de la Entidad.
Evidencia: Evidencia: Reunión Comité presencial de Desarrollo Administrativo realizado el 26 de enero de 2018. 
Matriz de Riesgos de Corrupción publicada en la Web y en la intranet. https://www.icbf.gov.co/gestion-transparencia/transparencia/planeacion/plan-anticorrupcion?f%5B0%5D=field_date%3A2018  </v>
      </c>
      <c r="M17" s="101" t="str">
        <f>IF(Comp1!M17="","",Comp1!M17)</f>
        <v/>
      </c>
      <c r="N17" s="151">
        <f>IF(Comp1!N17="","",Comp1!N17)</f>
        <v>1</v>
      </c>
      <c r="O17" s="141" t="str">
        <f>IF(Comp1!O17="","",Comp1!O17)</f>
        <v>Cumplida (DT)</v>
      </c>
      <c r="P17" s="152" t="str">
        <f>IF(Comp1!P17="","",Comp1!P17)</f>
        <v/>
      </c>
      <c r="Q17" s="153" t="str">
        <f>IF(Comp1!Q17="","",Comp1!Q17)</f>
        <v>Marcela López</v>
      </c>
      <c r="R17" s="156" t="str">
        <f>IF(Comp1!R17="","",Comp1!R17)</f>
        <v>En el mes de Enero del 2018 se presento en comité de desarrollo administrativo la matriz del Plan Anticorrupción para el año en curso. Se presentaron los riesgos, mapas de calor y planes de tratamientos. La matriz se aprobó y se realizo la publicación en la Web y en la Intranet de la Entidad.
Evidencia: Evidencia: Reunión Comité presencial de Desarrollo Administrativo realizado el 26 de enero de 2018. 
Matriz de Riesgos de Corrupción publicada en la Web y en la intranet. https://www.icbf.gov.co/gestion-transparencia/transparencia/planeacion/plan-anticorrupcion?f%5B0%5D=field_date%3A2018  
Actividad cumplida con corte a 30 de abril</v>
      </c>
      <c r="S17" s="157" t="str">
        <f>IF(Comp1!S17="","",Comp1!S17)</f>
        <v/>
      </c>
      <c r="T17" s="151" t="str">
        <f>IF(Comp1!T17="","",Comp1!T17)</f>
        <v/>
      </c>
      <c r="U17" s="141" t="str">
        <f>IF(Comp1!U17="","",Comp1!U17)</f>
        <v/>
      </c>
      <c r="V17" s="152" t="str">
        <f>IF(Comp1!V17="","",Comp1!V17)</f>
        <v/>
      </c>
      <c r="W17" s="153" t="str">
        <f>IF(Comp1!W17="","",Comp1!W17)</f>
        <v/>
      </c>
      <c r="X17" s="156" t="str">
        <f>IF(Comp1!X17="","",Comp1!X17)</f>
        <v/>
      </c>
    </row>
    <row r="18" spans="1:24" ht="109.5" customHeight="1" thickBot="1" x14ac:dyDescent="0.3">
      <c r="A18" s="621"/>
      <c r="B18" s="136" t="str">
        <f>IF(Comp1!B18="","",Comp1!B18)</f>
        <v>2.4</v>
      </c>
      <c r="C18" s="137" t="str">
        <f>IF(Comp1!C18="","",Comp1!C18)</f>
        <v>Validar el mapa de riesgos de corrupción</v>
      </c>
      <c r="D18" s="137" t="str">
        <f>IF(Comp1!D18="","",Comp1!D18)</f>
        <v>Riesgos de corrupción validados</v>
      </c>
      <c r="E18" s="137" t="str">
        <f>IF(Comp1!E18="","",Comp1!E18)</f>
        <v>Subdirección de Mejoramiento Organizacional/Líderes de Procesos</v>
      </c>
      <c r="F18" s="138">
        <f>IF(Comp1!F18="","",Comp1!F18)</f>
        <v>43464</v>
      </c>
      <c r="G18" s="139"/>
      <c r="H18" s="151" t="str">
        <f>IF(Comp1!H18="","",Comp1!H18)</f>
        <v/>
      </c>
      <c r="I18" s="226" t="str">
        <f>IF(Comp1!I18="","",Comp1!I18)</f>
        <v>N/A</v>
      </c>
      <c r="J18" s="152" t="str">
        <f>IF(Comp1!J18="","",Comp1!J18)</f>
        <v/>
      </c>
      <c r="K18" s="241" t="str">
        <f>IF(Comp1!K18="","",Comp1!K18)</f>
        <v>Marcela López</v>
      </c>
      <c r="L18" s="156" t="str">
        <f>IF(Comp1!L18="","",Comp1!L18)</f>
        <v xml:space="preserve">La periodicidad del reporte de esta actividad es semestral por lo tanto aún no inicia. </v>
      </c>
      <c r="M18" s="101" t="str">
        <f>IF(Comp1!M18="","",Comp1!M18)</f>
        <v/>
      </c>
      <c r="N18" s="151" t="str">
        <f>IF(Comp1!N18="","",Comp1!N18)</f>
        <v/>
      </c>
      <c r="O18" s="141" t="str">
        <f>IF(Comp1!O18="","",Comp1!O18)</f>
        <v>En Avance</v>
      </c>
      <c r="P18" s="152" t="str">
        <f>IF(Comp1!P18="","",Comp1!P18)</f>
        <v/>
      </c>
      <c r="Q18" s="153" t="str">
        <f>IF(Comp1!Q18="","",Comp1!Q18)</f>
        <v>Marcela López</v>
      </c>
      <c r="R18" s="238" t="str">
        <f>IF(Comp1!R18="","",Comp1!R18)</f>
        <v xml:space="preserve">En el mes de Enero se validaron con el Comité de Desarrollo Administrativo (Comité Institucional de Gestión y Desempeño) los riesgos de corrupción identificados por los procesos. 
Evidencia: Acta de reunión del 29 de enero con el Comité de Desarrollo Administrativo (Comité Institucional de Gestión y Desempeño) y correos electrónicos de aprobación del Plan Anticorrupción y de Atención al Ciudadano 2018. </v>
      </c>
      <c r="S18" s="157" t="str">
        <f>IF(Comp1!S18="","",Comp1!S18)</f>
        <v/>
      </c>
      <c r="T18" s="151" t="str">
        <f>IF(Comp1!T18="","",Comp1!T18)</f>
        <v/>
      </c>
      <c r="U18" s="141" t="str">
        <f>IF(Comp1!U18="","",Comp1!U18)</f>
        <v/>
      </c>
      <c r="V18" s="152" t="str">
        <f>IF(Comp1!V18="","",Comp1!V18)</f>
        <v/>
      </c>
      <c r="W18" s="153" t="str">
        <f>IF(Comp1!W18="","",Comp1!W18)</f>
        <v/>
      </c>
      <c r="X18" s="156" t="str">
        <f>IF(Comp1!X18="","",Comp1!X18)</f>
        <v/>
      </c>
    </row>
    <row r="19" spans="1:24" ht="208.5" customHeight="1" thickBot="1" x14ac:dyDescent="0.3">
      <c r="A19" s="622"/>
      <c r="B19" s="136" t="str">
        <f>IF(Comp1!B19="","",Comp1!B19)</f>
        <v>2.5</v>
      </c>
      <c r="C19" s="137" t="str">
        <f>IF(Comp1!C19="","",Comp1!C19)</f>
        <v>Implementación de la herramienta tecnológica para la gestión de riesgos</v>
      </c>
      <c r="D19" s="137" t="str">
        <f>IF(Comp1!D19="","",Comp1!D19)</f>
        <v xml:space="preserve">informe de plan de tratamiento de la gestión de riesgo </v>
      </c>
      <c r="E19" s="137" t="str">
        <f>IF(Comp1!E19="","",Comp1!E19)</f>
        <v>Subdirección de Mejoramiento Organizacional</v>
      </c>
      <c r="F19" s="138">
        <f>IF(Comp1!F19="","",Comp1!F19)</f>
        <v>43434</v>
      </c>
      <c r="G19" s="139"/>
      <c r="H19" s="151" t="str">
        <f>IF(Comp1!H19="","",Comp1!H19)</f>
        <v/>
      </c>
      <c r="I19" s="226" t="str">
        <f>IF(Comp1!I19="","",Comp1!I19)</f>
        <v>N/A</v>
      </c>
      <c r="J19" s="153" t="str">
        <f>IF(Comp1!J19="","",Comp1!J19)</f>
        <v/>
      </c>
      <c r="K19" s="243" t="str">
        <f>IF(Comp1!K19="","",Comp1!K19)</f>
        <v>Marcela López</v>
      </c>
      <c r="L19" s="144" t="str">
        <f>IF(Comp1!L19="","",Comp1!L19)</f>
        <v xml:space="preserve">La periodicidad del reporte de esta actividad es semestral por lo tanto aún no inicia. </v>
      </c>
      <c r="M19" s="101" t="str">
        <f>IF(Comp1!M19="","",Comp1!M19)</f>
        <v/>
      </c>
      <c r="N19" s="151" t="str">
        <f>IF(Comp1!N19="","",Comp1!N19)</f>
        <v/>
      </c>
      <c r="O19" s="141" t="str">
        <f>IF(Comp1!O19="","",Comp1!O19)</f>
        <v>En Avance</v>
      </c>
      <c r="P19" s="153" t="str">
        <f>IF(Comp1!P19="","",Comp1!P19)</f>
        <v/>
      </c>
      <c r="Q19" s="143" t="str">
        <f>IF(Comp1!Q19="","",Comp1!Q19)</f>
        <v>Marcela López</v>
      </c>
      <c r="R19" s="238" t="str">
        <f>IF(Comp1!R19="","",Comp1!R19)</f>
        <v xml:space="preserve">En el primer semestre se envió un informe de requerimientos y ajustes funcionales para la administración de riesgos a ISOLUCION  tomando en cuenta el lineamiento del DAFP. En Junio se entregaron los requerimientos y se realizó el despliegue de pruebas para la versión 4.6. 
Por otro lado, se realizó informe de seguimiento del Plan de Tratamiento de Gestión de los Riesgos de Corrupción. 
Evidencia: Actas de Reunión con Isolucion el 13 de junio de 2018 donde se solicitaron los requerimientos para la nueva versión del aplicativo y se 
socializaron las incidencias. 
Informe de requerimientos de ajustes funcionales. 
Presentación en power point de  informe de seguimiento del plan de tratamiento de  gestión de los riesgos de corrupción.  </v>
      </c>
      <c r="S19" s="145" t="str">
        <f>IF(Comp1!S19="","",Comp1!S19)</f>
        <v/>
      </c>
      <c r="T19" s="151" t="str">
        <f>IF(Comp1!T19="","",Comp1!T19)</f>
        <v/>
      </c>
      <c r="U19" s="141" t="str">
        <f>IF(Comp1!U19="","",Comp1!U19)</f>
        <v/>
      </c>
      <c r="V19" s="153" t="str">
        <f>IF(Comp1!V19="","",Comp1!V19)</f>
        <v/>
      </c>
      <c r="W19" s="143" t="str">
        <f>IF(Comp1!W19="","",Comp1!W19)</f>
        <v/>
      </c>
      <c r="X19" s="144" t="str">
        <f>IF(Comp1!X19="","",Comp1!X19)</f>
        <v/>
      </c>
    </row>
    <row r="20" spans="1:24" s="135" customFormat="1" ht="50.1" customHeight="1" thickBot="1" x14ac:dyDescent="0.3">
      <c r="A20" s="621" t="s">
        <v>76</v>
      </c>
      <c r="B20" s="125"/>
      <c r="C20" s="126" t="s">
        <v>149</v>
      </c>
      <c r="D20" s="125"/>
      <c r="E20" s="125"/>
      <c r="F20" s="146"/>
      <c r="G20" s="116"/>
      <c r="H20" s="128">
        <f>IF(Comp1!H20="","",Comp1!H20)</f>
        <v>2</v>
      </c>
      <c r="I20" s="228">
        <f>IF(Comp1!I20="","",Comp1!I20)</f>
        <v>2</v>
      </c>
      <c r="J20" s="130">
        <f>IF(Comp1!J20="","",Comp1!J20)</f>
        <v>1</v>
      </c>
      <c r="K20" s="244" t="str">
        <f>IF(Comp1!K20="","",Comp1!K20)</f>
        <v/>
      </c>
      <c r="L20" s="132" t="str">
        <f>IF(Comp1!L20="","",Comp1!L20)</f>
        <v/>
      </c>
      <c r="M20" s="133" t="str">
        <f>IF(Comp1!M20="","",Comp1!M20)</f>
        <v/>
      </c>
      <c r="N20" s="128">
        <f>IF(Comp1!N20="","",Comp1!N20)</f>
        <v>2</v>
      </c>
      <c r="O20" s="129">
        <f>IF(Comp1!O20="","",Comp1!O20)</f>
        <v>2</v>
      </c>
      <c r="P20" s="130">
        <f>IF(Comp1!P20="","",Comp1!P20)</f>
        <v>1</v>
      </c>
      <c r="Q20" s="131" t="str">
        <f>IF(Comp1!Q20="","",Comp1!Q20)</f>
        <v/>
      </c>
      <c r="R20" s="132" t="str">
        <f>IF(Comp1!R20="","",Comp1!R20)</f>
        <v/>
      </c>
      <c r="S20" s="134" t="str">
        <f>IF(Comp1!S20="","",Comp1!S20)</f>
        <v/>
      </c>
      <c r="T20" s="128">
        <f>IF(Comp1!T20="","",Comp1!T20)</f>
        <v>0</v>
      </c>
      <c r="U20" s="129">
        <f>IF(Comp1!U20="","",Comp1!U20)</f>
        <v>0</v>
      </c>
      <c r="V20" s="130" t="str">
        <f>IF(Comp1!V20="","",Comp1!V20)</f>
        <v>No se programaron actividades relacionadas con este objetivo</v>
      </c>
      <c r="W20" s="131" t="str">
        <f>IF(Comp1!W20="","",Comp1!W20)</f>
        <v/>
      </c>
      <c r="X20" s="132" t="str">
        <f>IF(Comp1!X20="","",Comp1!X20)</f>
        <v/>
      </c>
    </row>
    <row r="21" spans="1:24" ht="162.75" customHeight="1" thickBot="1" x14ac:dyDescent="0.3">
      <c r="A21" s="621"/>
      <c r="B21" s="136" t="str">
        <f>IF(Comp1!B21="","",Comp1!B21)</f>
        <v>3.1</v>
      </c>
      <c r="C21" s="137" t="str">
        <f>IF(Comp1!C21="","",Comp1!C21)</f>
        <v>Publicar la Matriz de Riesgos de Corrupción vigencia 2018</v>
      </c>
      <c r="D21" s="137" t="str">
        <f>IF(Comp1!D21="","",Comp1!D21)</f>
        <v>Política de gestión de riesgo publicada</v>
      </c>
      <c r="E21" s="137" t="str">
        <f>IF(Comp1!E21="","",Comp1!E21)</f>
        <v>Dirección de Planeación y Control de Gestión</v>
      </c>
      <c r="F21" s="138">
        <f>IF(Comp1!F21="","",Comp1!F21)</f>
        <v>43131</v>
      </c>
      <c r="G21" s="139"/>
      <c r="H21" s="151">
        <f>IF(Comp1!H21="","",Comp1!H21)</f>
        <v>1</v>
      </c>
      <c r="I21" s="226" t="str">
        <f>IF(Comp1!I21="","",Comp1!I21)</f>
        <v>Cumplida (DT)</v>
      </c>
      <c r="J21" s="153" t="str">
        <f>IF(Comp1!J21="","",Comp1!J21)</f>
        <v/>
      </c>
      <c r="K21" s="210" t="str">
        <f>IF(Comp1!K21="","",Comp1!K21)</f>
        <v>Marcela López</v>
      </c>
      <c r="L21" s="154" t="str">
        <f>IF(Comp1!L21="","",Comp1!L21)</f>
        <v xml:space="preserve">La matriz de riesgos de corrupción y la política de gestión del riesgo se encuentran publicadas en la página Web de la entidad.
Evidencia: Políticas de gestión del riesgo: https://www.icbf.gov.co/instituto/sistema-integrado-gestion
Matriz de Riesgos de Corrupción:
https://www.icbf.gov.co/gestion-transparencia/transparencia/planeacion/plan-anticorrupcion?f%5B0%5D=field_date%3A2018  </v>
      </c>
      <c r="M21" s="101" t="str">
        <f>IF(Comp1!M21="","",Comp1!M21)</f>
        <v/>
      </c>
      <c r="N21" s="151">
        <f>IF(Comp1!N21="","",Comp1!N21)</f>
        <v>1</v>
      </c>
      <c r="O21" s="141" t="str">
        <f>IF(Comp1!O21="","",Comp1!O21)</f>
        <v>Cumplida (DT)</v>
      </c>
      <c r="P21" s="153" t="str">
        <f>IF(Comp1!P21="","",Comp1!P21)</f>
        <v/>
      </c>
      <c r="Q21" s="152" t="str">
        <f>IF(Comp1!Q21="","",Comp1!Q21)</f>
        <v>Marcela López</v>
      </c>
      <c r="R21" s="154" t="str">
        <f>IF(Comp1!R21="","",Comp1!R21)</f>
        <v>La matriz de riesgos de corrupción y la política de gestión del riesgo se encuentran publicadas en la página Web de la entidad.
Evidencia: Políticas de gestión del riesgo: https://www.icbf.gov.co/instituto/sistema-integrado-gestion
Matriz de Riesgos de Corrupción:
https://www.icbf.gov.co/gestion-transparencia/transparencia/planeacion/plan-anticorrupcion?f%5B0%5D=field_date%3A2018  
Actividad cumplida con corte a 30 de abril</v>
      </c>
      <c r="S21" s="145" t="str">
        <f>IF(Comp1!S21="","",Comp1!S21)</f>
        <v/>
      </c>
      <c r="T21" s="151" t="str">
        <f>IF(Comp1!T21="","",Comp1!T21)</f>
        <v/>
      </c>
      <c r="U21" s="141" t="str">
        <f>IF(Comp1!U21="","",Comp1!U21)</f>
        <v/>
      </c>
      <c r="V21" s="153" t="str">
        <f>IF(Comp1!V21="","",Comp1!V21)</f>
        <v/>
      </c>
      <c r="W21" s="152" t="str">
        <f>IF(Comp1!W21="","",Comp1!W21)</f>
        <v/>
      </c>
      <c r="X21" s="154" t="str">
        <f>IF(Comp1!X21="","",Comp1!X21)</f>
        <v/>
      </c>
    </row>
    <row r="22" spans="1:24" ht="150.75" customHeight="1" thickBot="1" x14ac:dyDescent="0.3">
      <c r="A22" s="621"/>
      <c r="B22" s="136" t="str">
        <f>IF(Comp1!B22="","",Comp1!B22)</f>
        <v>3.2</v>
      </c>
      <c r="C22" s="137" t="str">
        <f>IF(Comp1!C22="","",Comp1!C22)</f>
        <v>Publicar y divulgar la Guía de Riesgos actualizada.</v>
      </c>
      <c r="D22" s="137" t="str">
        <f>IF(Comp1!D22="","",Comp1!D22)</f>
        <v xml:space="preserve">Guía de Riesgos publicada y divulgada.
</v>
      </c>
      <c r="E22" s="137" t="str">
        <f>IF(Comp1!E22="","",Comp1!E22)</f>
        <v xml:space="preserve">Subdirección de Mejoramiento Organizacional/Oficina Asesora de Comunicaciones </v>
      </c>
      <c r="F22" s="138">
        <f>IF(Comp1!F22="","",Comp1!F22)</f>
        <v>43434</v>
      </c>
      <c r="G22" s="139"/>
      <c r="H22" s="151">
        <f>IF(Comp1!H22="","",Comp1!H22)</f>
        <v>1</v>
      </c>
      <c r="I22" s="226" t="str">
        <f>IF(Comp1!I22="","",Comp1!I22)</f>
        <v>Cumplida (DT)</v>
      </c>
      <c r="J22" s="153" t="str">
        <f>IF(Comp1!J22="","",Comp1!J22)</f>
        <v/>
      </c>
      <c r="K22" s="210" t="str">
        <f>IF(Comp1!K22="","",Comp1!K22)</f>
        <v>Marcela López</v>
      </c>
      <c r="L22" s="154" t="str">
        <f>IF(Comp1!L22="","",Comp1!L22)</f>
        <v xml:space="preserve">Se publicó la G3.MI Guía gestión de riesgos y peligros en versión 5 el 14/03/2018
Evidencia:  https://www.icbf.gov.co/sites/default/files/procesos/g3.mi_guia_de_gestion_de_riesgos_y_peligros_v5.pdf
</v>
      </c>
      <c r="M22" s="101" t="str">
        <f>IF(Comp1!M22="","",Comp1!M22)</f>
        <v/>
      </c>
      <c r="N22" s="151">
        <f>IF(Comp1!N22="","",Comp1!N22)</f>
        <v>1</v>
      </c>
      <c r="O22" s="141" t="str">
        <f>IF(Comp1!O22="","",Comp1!O22)</f>
        <v>Cumplida (DT)</v>
      </c>
      <c r="P22" s="153" t="str">
        <f>IF(Comp1!P22="","",Comp1!P22)</f>
        <v/>
      </c>
      <c r="Q22" s="152" t="str">
        <f>IF(Comp1!Q22="","",Comp1!Q22)</f>
        <v>Marcela López</v>
      </c>
      <c r="R22" s="154" t="str">
        <f>IF(Comp1!R22="","",Comp1!R22)</f>
        <v>Se publicó la G3.MI Guía gestión de riesgos y peligros en versión 5 el 14/03/2018
Evidencia:  https://www.icbf.gov.co/sites/default/files/procesos/g3.mi_guia_de_gestion_de_riesgos_y_peligros_v5.pdf
Actividad cumplida con corte a 30 de abril</v>
      </c>
      <c r="S22" s="145" t="str">
        <f>IF(Comp1!S22="","",Comp1!S22)</f>
        <v/>
      </c>
      <c r="T22" s="151" t="str">
        <f>IF(Comp1!T22="","",Comp1!T22)</f>
        <v/>
      </c>
      <c r="U22" s="141" t="str">
        <f>IF(Comp1!U22="","",Comp1!U22)</f>
        <v/>
      </c>
      <c r="V22" s="153" t="str">
        <f>IF(Comp1!V22="","",Comp1!V22)</f>
        <v/>
      </c>
      <c r="W22" s="152" t="str">
        <f>IF(Comp1!W22="","",Comp1!W22)</f>
        <v/>
      </c>
      <c r="X22" s="154" t="str">
        <f>IF(Comp1!X22="","",Comp1!X22)</f>
        <v/>
      </c>
    </row>
    <row r="23" spans="1:24" ht="90.75" thickBot="1" x14ac:dyDescent="0.3">
      <c r="A23" s="621"/>
      <c r="B23" s="136" t="str">
        <f>IF(Comp1!B23="","",Comp1!B23)</f>
        <v>3.3</v>
      </c>
      <c r="C23" s="137" t="str">
        <f>IF(Comp1!C23="","",Comp1!C23)</f>
        <v>Sensibilizar a los colaboradores en riesgos de corrupción.</v>
      </c>
      <c r="D23" s="137" t="str">
        <f>IF(Comp1!D23="","",Comp1!D23)</f>
        <v>Sensibilizar a los colaboradores en riesgos de corrupción .</v>
      </c>
      <c r="E23" s="137" t="str">
        <f>IF(Comp1!E23="","",Comp1!E23)</f>
        <v xml:space="preserve">Dirección de Planeación y Control de Gestión/Oficina Asesora de Comunicaciones - Dirección de Información y Tecnología </v>
      </c>
      <c r="F23" s="138">
        <f>IF(Comp1!F23="","",Comp1!F23)</f>
        <v>43464</v>
      </c>
      <c r="G23" s="139"/>
      <c r="H23" s="151" t="str">
        <f>IF(Comp1!H23="","",Comp1!H23)</f>
        <v/>
      </c>
      <c r="I23" s="226" t="str">
        <f>IF(Comp1!I23="","",Comp1!I23)</f>
        <v>En Avance</v>
      </c>
      <c r="J23" s="153" t="str">
        <f>IF(Comp1!J23="","",Comp1!J23)</f>
        <v/>
      </c>
      <c r="K23" s="210" t="str">
        <f>IF(Comp1!K23="","",Comp1!K23)</f>
        <v>Marcela López</v>
      </c>
      <c r="L23" s="154" t="str">
        <f>IF(Comp1!L23="","",Comp1!L23)</f>
        <v xml:space="preserve">Se realizó una jornada de tiempo de planear y la publicación de los Boletines VIVE ICBF. 
Evidencia: Realización de una jornada de tiempo de planear el 28 de febrero y publicación de boletines VIVE ICBF No 3 del 12/02/18, No 4 del 19/02/18, No 8 del 20/03/18, No 11 del 10/04/18. </v>
      </c>
      <c r="M23" s="101" t="str">
        <f>IF(Comp1!M23="","",Comp1!M23)</f>
        <v/>
      </c>
      <c r="N23" s="151" t="str">
        <f>IF(Comp1!N23="","",Comp1!N23)</f>
        <v/>
      </c>
      <c r="O23" s="141" t="str">
        <f>IF(Comp1!O23="","",Comp1!O23)</f>
        <v>En Avance</v>
      </c>
      <c r="P23" s="153" t="str">
        <f>IF(Comp1!P23="","",Comp1!P23)</f>
        <v/>
      </c>
      <c r="Q23" s="152" t="str">
        <f>IF(Comp1!Q23="","",Comp1!Q23)</f>
        <v>Marcela López</v>
      </c>
      <c r="R23" s="238" t="str">
        <f>IF(Comp1!R23="","",Comp1!R23)</f>
        <v xml:space="preserve">Publicación de Boletines VIVE ICBF. 
Evidencia: Publicación de boletines VIVE ICBF  No 17 del 21/05/18, No 18 del 28/05/18 y No 21 del 18/06/18. </v>
      </c>
      <c r="S23" s="145" t="str">
        <f>IF(Comp1!S23="","",Comp1!S23)</f>
        <v/>
      </c>
      <c r="T23" s="151" t="str">
        <f>IF(Comp1!T23="","",Comp1!T23)</f>
        <v/>
      </c>
      <c r="U23" s="141" t="str">
        <f>IF(Comp1!U23="","",Comp1!U23)</f>
        <v/>
      </c>
      <c r="V23" s="153" t="str">
        <f>IF(Comp1!V23="","",Comp1!V23)</f>
        <v/>
      </c>
      <c r="W23" s="152" t="str">
        <f>IF(Comp1!W23="","",Comp1!W23)</f>
        <v/>
      </c>
      <c r="X23" s="154" t="str">
        <f>IF(Comp1!X23="","",Comp1!X23)</f>
        <v/>
      </c>
    </row>
    <row r="24" spans="1:24" ht="15.75" hidden="1" thickBot="1" x14ac:dyDescent="0.3">
      <c r="A24" s="622"/>
      <c r="B24" s="136" t="str">
        <f>IF(Comp1!B24="","",Comp1!B24)</f>
        <v/>
      </c>
      <c r="C24" s="137" t="str">
        <f>IF(Comp1!C24="","",Comp1!C24)</f>
        <v/>
      </c>
      <c r="D24" s="137" t="str">
        <f>IF(Comp1!D24="","",Comp1!D24)</f>
        <v/>
      </c>
      <c r="E24" s="137" t="str">
        <f>IF(Comp1!E24="","",Comp1!E24)</f>
        <v/>
      </c>
      <c r="F24" s="138" t="str">
        <f>IF(Comp1!F24="","",Comp1!F24)</f>
        <v/>
      </c>
      <c r="G24" s="139"/>
      <c r="H24" s="151" t="str">
        <f>IF(Comp1!H24="","",Comp1!H24)</f>
        <v/>
      </c>
      <c r="I24" s="226" t="str">
        <f>IF(Comp1!I24="","",Comp1!I24)</f>
        <v/>
      </c>
      <c r="J24" s="153" t="str">
        <f>IF(Comp1!J24="","",Comp1!J24)</f>
        <v/>
      </c>
      <c r="K24" s="210" t="str">
        <f>IF(Comp1!K24="","",Comp1!K24)</f>
        <v/>
      </c>
      <c r="L24" s="154" t="str">
        <f>IF(Comp1!L24="","",Comp1!L24)</f>
        <v/>
      </c>
      <c r="M24" s="101" t="str">
        <f>IF(Comp1!M24="","",Comp1!M24)</f>
        <v/>
      </c>
      <c r="N24" s="151" t="str">
        <f>IF(Comp1!N24="","",Comp1!N24)</f>
        <v/>
      </c>
      <c r="O24" s="141" t="str">
        <f>IF(Comp1!O24="","",Comp1!O24)</f>
        <v/>
      </c>
      <c r="P24" s="153" t="str">
        <f>IF(Comp1!P24="","",Comp1!P24)</f>
        <v/>
      </c>
      <c r="Q24" s="152" t="str">
        <f>IF(Comp1!Q24="","",Comp1!Q24)</f>
        <v/>
      </c>
      <c r="R24" s="238" t="str">
        <f>IF(Comp1!R24="","",Comp1!R24)</f>
        <v/>
      </c>
      <c r="S24" s="145" t="str">
        <f>IF(Comp1!S24="","",Comp1!S24)</f>
        <v/>
      </c>
      <c r="T24" s="151" t="str">
        <f>IF(Comp1!T24="","",Comp1!T24)</f>
        <v/>
      </c>
      <c r="U24" s="141" t="str">
        <f>IF(Comp1!U24="","",Comp1!U24)</f>
        <v/>
      </c>
      <c r="V24" s="153" t="str">
        <f>IF(Comp1!V24="","",Comp1!V24)</f>
        <v/>
      </c>
      <c r="W24" s="152" t="str">
        <f>IF(Comp1!W24="","",Comp1!W24)</f>
        <v/>
      </c>
      <c r="X24" s="154" t="str">
        <f>IF(Comp1!X24="","",Comp1!X24)</f>
        <v/>
      </c>
    </row>
    <row r="25" spans="1:24" s="135" customFormat="1" ht="50.1" customHeight="1" thickBot="1" x14ac:dyDescent="0.3">
      <c r="A25" s="620" t="s">
        <v>77</v>
      </c>
      <c r="B25" s="125"/>
      <c r="C25" s="126" t="s">
        <v>150</v>
      </c>
      <c r="D25" s="125"/>
      <c r="E25" s="125"/>
      <c r="F25" s="146"/>
      <c r="G25" s="116"/>
      <c r="H25" s="128">
        <f>IF(Comp1!H25="","",Comp1!H25)</f>
        <v>0</v>
      </c>
      <c r="I25" s="228">
        <f>IF(Comp1!I25="","",Comp1!I25)</f>
        <v>0</v>
      </c>
      <c r="J25" s="532" t="str">
        <f>IF(Comp1!J25="","",Comp1!J25)</f>
        <v>No se programaron actividades relacionadas con este objetivo</v>
      </c>
      <c r="K25" s="244" t="str">
        <f>IF(Comp1!K25="","",Comp1!K25)</f>
        <v/>
      </c>
      <c r="L25" s="132" t="str">
        <f>IF(Comp1!L25="","",Comp1!L25)</f>
        <v/>
      </c>
      <c r="M25" s="133" t="str">
        <f>IF(Comp1!M25="","",Comp1!M25)</f>
        <v/>
      </c>
      <c r="N25" s="128">
        <f>IF(Comp1!N25="","",Comp1!N25)</f>
        <v>0</v>
      </c>
      <c r="O25" s="129">
        <f>IF(Comp1!O25="","",Comp1!O25)</f>
        <v>0</v>
      </c>
      <c r="P25" s="532" t="str">
        <f>IF(Comp1!P25="","",Comp1!P25)</f>
        <v>No se programaron actividades relacionadas con este objetivo</v>
      </c>
      <c r="Q25" s="131" t="str">
        <f>IF(Comp1!Q25="","",Comp1!Q25)</f>
        <v/>
      </c>
      <c r="R25" s="132" t="str">
        <f>IF(Comp1!R25="","",Comp1!R25)</f>
        <v/>
      </c>
      <c r="S25" s="134" t="str">
        <f>IF(Comp1!S25="","",Comp1!S25)</f>
        <v/>
      </c>
      <c r="T25" s="128">
        <f>IF(Comp1!T25="","",Comp1!T25)</f>
        <v>0</v>
      </c>
      <c r="U25" s="129">
        <f>IF(Comp1!U25="","",Comp1!U25)</f>
        <v>0</v>
      </c>
      <c r="V25" s="130" t="str">
        <f>IF(Comp1!V25="","",Comp1!V25)</f>
        <v>No se programaron actividades relacionadas con este objetivo</v>
      </c>
      <c r="W25" s="131" t="str">
        <f>IF(Comp1!W25="","",Comp1!W25)</f>
        <v/>
      </c>
      <c r="X25" s="132" t="str">
        <f>IF(Comp1!X25="","",Comp1!X25)</f>
        <v/>
      </c>
    </row>
    <row r="26" spans="1:24" ht="128.25" thickBot="1" x14ac:dyDescent="0.3">
      <c r="A26" s="621"/>
      <c r="B26" s="136" t="str">
        <f>IF(Comp1!B26="","",Comp1!B26)</f>
        <v>4.1</v>
      </c>
      <c r="C26" s="137" t="str">
        <f>IF(Comp1!C26="","",Comp1!C26)</f>
        <v>Realizar revisión y monitoreo a la gestión de riesgos de corrupción</v>
      </c>
      <c r="D26" s="137" t="str">
        <f>IF(Comp1!D26="","",Comp1!D26)</f>
        <v>Reporte del seguimiento realizado</v>
      </c>
      <c r="E26" s="137" t="str">
        <f>IF(Comp1!E26="","",Comp1!E26)</f>
        <v>Lideres de Proceso
Subdirección de Mejoramiento Organizacional</v>
      </c>
      <c r="F26" s="138">
        <f>IF(Comp1!F26="","",Comp1!F26)</f>
        <v>43464</v>
      </c>
      <c r="G26" s="139"/>
      <c r="H26" s="151" t="str">
        <f>IF(Comp1!H26="","",Comp1!H26)</f>
        <v/>
      </c>
      <c r="I26" s="226" t="str">
        <f>IF(Comp1!I26="","",Comp1!I26)</f>
        <v>En Avance</v>
      </c>
      <c r="J26" s="153" t="str">
        <f>IF(Comp1!J26="","",Comp1!J26)</f>
        <v/>
      </c>
      <c r="K26" s="210" t="str">
        <f>IF(Comp1!K26="","",Comp1!K26)</f>
        <v>Marcela López</v>
      </c>
      <c r="L26" s="154" t="str">
        <f>IF(Comp1!L26="","",Comp1!L26)</f>
        <v xml:space="preserve">Se realizo el envió del mail a los responsables del tratamiento de los riesgos de corrupción y se procedió a realizar la revisión de las Evidencias adjuntadas por los responsables.
Evidencia: Correos mensuales enviados a los referentes épicos para hacer seguimiento al diligenciamiento de las Evidencias que soportan la gestión de riesgos de corrupción. Correos del 28 de febrero, 02 de abril y 30 de abril de 2018. 
Matriz de seguimiento al diligenciamiento de la información de riesgos de corrupción. </v>
      </c>
      <c r="M26" s="101" t="str">
        <f>IF(Comp1!M26="","",Comp1!M26)</f>
        <v/>
      </c>
      <c r="N26" s="151" t="str">
        <f>IF(Comp1!N26="","",Comp1!N26)</f>
        <v/>
      </c>
      <c r="O26" s="141" t="str">
        <f>IF(Comp1!O26="","",Comp1!O26)</f>
        <v>En Avance</v>
      </c>
      <c r="P26" s="153" t="str">
        <f>IF(Comp1!P26="","",Comp1!P26)</f>
        <v/>
      </c>
      <c r="Q26" s="152" t="str">
        <f>IF(Comp1!Q26="","",Comp1!Q26)</f>
        <v>Marcela López</v>
      </c>
      <c r="R26" s="238" t="str">
        <f>IF(Comp1!R26="","",Comp1!R26)</f>
        <v xml:space="preserve">Se realizó el envió del mail a los responsables del tratamiento de los riesgos de corrupción y se procedió a realizar la revisión de las Evidencias adjuntadas por los responsables.
Evidencia: Correos mensuales enviados a los referentes épicos para hacer seguimiento al diligenciamiento de las Evidencias que soportan la gestión de riesgos de corrupción. Correos del 31 de mayo, 04 de julio, 31 de julio y 29 de agosto de 2018. 
Matriz de seguimiento al diligenciamiento de la información de riesgos de corrupción. </v>
      </c>
      <c r="S26" s="145" t="str">
        <f>IF(Comp1!S26="","",Comp1!S26)</f>
        <v/>
      </c>
      <c r="T26" s="151" t="str">
        <f>IF(Comp1!T26="","",Comp1!T26)</f>
        <v/>
      </c>
      <c r="U26" s="141" t="str">
        <f>IF(Comp1!U26="","",Comp1!U26)</f>
        <v/>
      </c>
      <c r="V26" s="153" t="str">
        <f>IF(Comp1!V26="","",Comp1!V26)</f>
        <v/>
      </c>
      <c r="W26" s="152" t="str">
        <f>IF(Comp1!W26="","",Comp1!W26)</f>
        <v/>
      </c>
      <c r="X26" s="154" t="str">
        <f>IF(Comp1!X26="","",Comp1!X26)</f>
        <v/>
      </c>
    </row>
    <row r="27" spans="1:24" ht="139.5" customHeight="1" thickBot="1" x14ac:dyDescent="0.3">
      <c r="A27" s="621"/>
      <c r="B27" s="136" t="str">
        <f>IF(Comp1!B27="","",Comp1!B27)</f>
        <v>4.2</v>
      </c>
      <c r="C27" s="137" t="str">
        <f>IF(Comp1!C27="","",Comp1!C27)</f>
        <v>Diseñar e implementar estrategia de seguimiento a  la materialización del riesgo de corrupción</v>
      </c>
      <c r="D27" s="137" t="str">
        <f>IF(Comp1!D27="","",Comp1!D27)</f>
        <v xml:space="preserve">seguimiento a la materialización de riesgos de corrupción implementado </v>
      </c>
      <c r="E27" s="137" t="str">
        <f>IF(Comp1!E27="","",Comp1!E27)</f>
        <v>Subdirección de Mejoramiento Organizacional/Lideres de Proceso</v>
      </c>
      <c r="F27" s="138">
        <f>IF(Comp1!F27="","",Comp1!F27)</f>
        <v>43464</v>
      </c>
      <c r="G27" s="139"/>
      <c r="H27" s="151" t="str">
        <f>IF(Comp1!H27="","",Comp1!H27)</f>
        <v/>
      </c>
      <c r="I27" s="226" t="str">
        <f>IF(Comp1!I27="","",Comp1!I27)</f>
        <v>En Avance</v>
      </c>
      <c r="J27" s="153" t="str">
        <f>IF(Comp1!J27="","",Comp1!J27)</f>
        <v/>
      </c>
      <c r="K27" s="210" t="str">
        <f>IF(Comp1!K27="","",Comp1!K27)</f>
        <v>Marcela López</v>
      </c>
      <c r="L27" s="154" t="str">
        <f>IF(Comp1!L27="","",Comp1!L27)</f>
        <v xml:space="preserve">Se envió un memorando a los lideres de procesos que habían manifestado materialización de riesgos según la encuesta de FURAG. 
Evidencia: Memorando I-2017-138011-0101 del 20/12/2017 enviado por la Dirección de Planeación y Control de Gestión. </v>
      </c>
      <c r="M27" s="101" t="str">
        <f>IF(Comp1!M27="","",Comp1!M27)</f>
        <v/>
      </c>
      <c r="N27" s="151" t="str">
        <f>IF(Comp1!N27="","",Comp1!N27)</f>
        <v/>
      </c>
      <c r="O27" s="141" t="str">
        <f>IF(Comp1!O27="","",Comp1!O27)</f>
        <v>En Avance</v>
      </c>
      <c r="P27" s="153" t="str">
        <f>IF(Comp1!P27="","",Comp1!P27)</f>
        <v/>
      </c>
      <c r="Q27" s="152" t="str">
        <f>IF(Comp1!Q27="","",Comp1!Q27)</f>
        <v>Marcela López</v>
      </c>
      <c r="R27" s="238" t="str">
        <f>IF(Comp1!R27="","",Comp1!R27)</f>
        <v xml:space="preserve">En el mes de Junio se envio un mail a los lideres de procesos para que manifestaran si se ha presentado materialización de riesgos de calidad o de corrupción en el segundo cuatrimestre del año en curso. Los lideres respondieron via mail y se realizo la consolidación de lo informado.
Evidencia: Correo electrónico enviado por la Subdirección de Mejoramiento Organizacional el 8 de junio de 2018. </v>
      </c>
      <c r="S27" s="145" t="str">
        <f>IF(Comp1!S27="","",Comp1!S27)</f>
        <v/>
      </c>
      <c r="T27" s="151" t="str">
        <f>IF(Comp1!T27="","",Comp1!T27)</f>
        <v/>
      </c>
      <c r="U27" s="141" t="str">
        <f>IF(Comp1!U27="","",Comp1!U27)</f>
        <v/>
      </c>
      <c r="V27" s="153" t="str">
        <f>IF(Comp1!V27="","",Comp1!V27)</f>
        <v/>
      </c>
      <c r="W27" s="152" t="str">
        <f>IF(Comp1!W27="","",Comp1!W27)</f>
        <v/>
      </c>
      <c r="X27" s="154" t="str">
        <f>IF(Comp1!X27="","",Comp1!X27)</f>
        <v/>
      </c>
    </row>
    <row r="28" spans="1:24" ht="159.75" customHeight="1" thickBot="1" x14ac:dyDescent="0.3">
      <c r="A28" s="621"/>
      <c r="B28" s="136" t="str">
        <f>IF(Comp1!B28="","",Comp1!B28)</f>
        <v>4.3</v>
      </c>
      <c r="C28" s="137" t="str">
        <f>IF(Comp1!C28="","",Comp1!C28)</f>
        <v xml:space="preserve">Verificar la elaboración de acciones correctivas  ante la materialización del riesgo </v>
      </c>
      <c r="D28" s="137" t="str">
        <f>IF(Comp1!D28="","",Comp1!D28)</f>
        <v>Informe de la formulación de acciones correctivas correspondientes ante la materialización del riesgo</v>
      </c>
      <c r="E28" s="137" t="str">
        <f>IF(Comp1!E28="","",Comp1!E28)</f>
        <v>Subdirección de Mejoramiento Organizacional/Lideres de Proceso</v>
      </c>
      <c r="F28" s="138">
        <f>IF(Comp1!F28="","",Comp1!F28)</f>
        <v>43464</v>
      </c>
      <c r="G28" s="139"/>
      <c r="H28" s="151" t="str">
        <f>IF(Comp1!H28="","",Comp1!H28)</f>
        <v/>
      </c>
      <c r="I28" s="226" t="str">
        <f>IF(Comp1!I28="","",Comp1!I28)</f>
        <v>En Avance</v>
      </c>
      <c r="J28" s="153" t="str">
        <f>IF(Comp1!J28="","",Comp1!J28)</f>
        <v/>
      </c>
      <c r="K28" s="210" t="str">
        <f>IF(Comp1!K28="","",Comp1!K28)</f>
        <v>Marcela López</v>
      </c>
      <c r="L28" s="154" t="str">
        <f>IF(Comp1!L28="","",Comp1!L28)</f>
        <v xml:space="preserve">Se recibieron respuestas de las acciones correctivas creadas para mitigar la materialización y se consolidaron en un documento propuesto para seguimiento el cual se encuentra en estudio. 
Evidencia: Matriz de seguimiento de riesgos de corrupción materializados.
Memorando I-2018-012941-0101 del 26/01/2018 enviado por la Dirección de Planeación. 
Memorando I-2018-022868-0101 del 26/02/2018 enviado por la Dirección Administrativa. 
Memorando I-2017-142939-0101 del 29/12/2017 enviado por la Oficina de Aseguramiento de la Calidad. 
Correo Electrónico de la Oficina de Control Interno Disciplinario del 23/01/18 informando a la Dirección de Planeación y Control de Gestión acerca de la creación de la acción correctiva 8519. </v>
      </c>
      <c r="M28" s="101" t="str">
        <f>IF(Comp1!M28="","",Comp1!M28)</f>
        <v/>
      </c>
      <c r="N28" s="151" t="str">
        <f>IF(Comp1!N28="","",Comp1!N28)</f>
        <v/>
      </c>
      <c r="O28" s="141" t="str">
        <f>IF(Comp1!O28="","",Comp1!O28)</f>
        <v>En Avance</v>
      </c>
      <c r="P28" s="153" t="str">
        <f>IF(Comp1!P28="","",Comp1!P28)</f>
        <v/>
      </c>
      <c r="Q28" s="152" t="str">
        <f>IF(Comp1!Q28="","",Comp1!Q28)</f>
        <v>Marcela López</v>
      </c>
      <c r="R28" s="238" t="str">
        <f>IF(Comp1!R28="","",Comp1!R28)</f>
        <v xml:space="preserve">Se recibieron  y consolidaron respuestas del correo electronico enviado el 8 de junio de 2018. 
Evidencia: Cuadro de consolidación con las respuestas de las áreas responsables de los riesgos de corrupción y presentación en power point de seguimiento de materialización de riesgos con corte a junio 2018. </v>
      </c>
      <c r="S28" s="145" t="str">
        <f>IF(Comp1!S28="","",Comp1!S28)</f>
        <v/>
      </c>
      <c r="T28" s="151" t="str">
        <f>IF(Comp1!T28="","",Comp1!T28)</f>
        <v/>
      </c>
      <c r="U28" s="141" t="str">
        <f>IF(Comp1!U28="","",Comp1!U28)</f>
        <v/>
      </c>
      <c r="V28" s="153" t="str">
        <f>IF(Comp1!V28="","",Comp1!V28)</f>
        <v/>
      </c>
      <c r="W28" s="152" t="str">
        <f>IF(Comp1!W28="","",Comp1!W28)</f>
        <v/>
      </c>
      <c r="X28" s="154" t="str">
        <f>IF(Comp1!X28="","",Comp1!X28)</f>
        <v/>
      </c>
    </row>
    <row r="29" spans="1:24" ht="134.25" customHeight="1" thickBot="1" x14ac:dyDescent="0.3">
      <c r="A29" s="622"/>
      <c r="B29" s="136" t="str">
        <f>IF(Comp1!B29="","",Comp1!B29)</f>
        <v>4.4</v>
      </c>
      <c r="C29" s="137" t="str">
        <f>IF(Comp1!C29="","",Comp1!C29)</f>
        <v>Consolidar y publicar en SIMEI el indicador de riesgos</v>
      </c>
      <c r="D29" s="137" t="str">
        <f>IF(Comp1!D29="","",Comp1!D29)</f>
        <v>Indicador de riesgos consolidado y publicado</v>
      </c>
      <c r="E29" s="137" t="str">
        <f>IF(Comp1!E29="","",Comp1!E29)</f>
        <v>Subdirección de Mejoramiento Organizacional</v>
      </c>
      <c r="F29" s="138">
        <f>IF(Comp1!F29="","",Comp1!F29)</f>
        <v>43464</v>
      </c>
      <c r="G29" s="139"/>
      <c r="H29" s="151" t="str">
        <f>IF(Comp1!H29="","",Comp1!H29)</f>
        <v/>
      </c>
      <c r="I29" s="226" t="str">
        <f>IF(Comp1!I29="","",Comp1!I29)</f>
        <v>Sin Avance</v>
      </c>
      <c r="J29" s="153" t="str">
        <f>IF(Comp1!J29="","",Comp1!J29)</f>
        <v/>
      </c>
      <c r="K29" s="210" t="str">
        <f>IF(Comp1!K29="","",Comp1!K29)</f>
        <v>Marcela López</v>
      </c>
      <c r="L29" s="154" t="str">
        <f>IF(Comp1!L29="","",Comp1!L29)</f>
        <v>No se presentó Evidencia de avance o cumplimiento</v>
      </c>
      <c r="M29" s="101" t="str">
        <f>IF(Comp1!M29="","",Comp1!M29)</f>
        <v/>
      </c>
      <c r="N29" s="151" t="str">
        <f>IF(Comp1!N29="","",Comp1!N29)</f>
        <v/>
      </c>
      <c r="O29" s="141" t="str">
        <f>IF(Comp1!O29="","",Comp1!O29)</f>
        <v>En Avance</v>
      </c>
      <c r="P29" s="153" t="str">
        <f>IF(Comp1!P29="","",Comp1!P29)</f>
        <v/>
      </c>
      <c r="Q29" s="152" t="str">
        <f>IF(Comp1!Q29="","",Comp1!Q29)</f>
        <v>Marcela López</v>
      </c>
      <c r="R29" s="238" t="str">
        <f>IF(Comp1!R29="","",Comp1!R29)</f>
        <v xml:space="preserve">En Mayo se realizó la publicación en SIMEI  de los indicadores consolidados de gestión de  riesgos de corrupción y de calidad. 
Evidencia: Publicación en SIMEI de reporte de indicador para riesgos de corrupción y de calidad gestionados (A13-PT2-05 Porcentaje de Riesgos de Corrupción Gestionados y A13-PT2-07 Porcentaje de Riesgos Gestionados). Correo con las plantillas de registro de los indicadores y cuadro de excel donde se detalla  el avance del indicador por dependencia, regional y centro zonal. </v>
      </c>
      <c r="S29" s="145" t="str">
        <f>IF(Comp1!S29="","",Comp1!S29)</f>
        <v/>
      </c>
      <c r="T29" s="151" t="str">
        <f>IF(Comp1!T29="","",Comp1!T29)</f>
        <v/>
      </c>
      <c r="U29" s="141" t="str">
        <f>IF(Comp1!U29="","",Comp1!U29)</f>
        <v/>
      </c>
      <c r="V29" s="153" t="str">
        <f>IF(Comp1!V29="","",Comp1!V29)</f>
        <v/>
      </c>
      <c r="W29" s="152" t="str">
        <f>IF(Comp1!W29="","",Comp1!W29)</f>
        <v/>
      </c>
      <c r="X29" s="154" t="str">
        <f>IF(Comp1!X29="","",Comp1!X29)</f>
        <v/>
      </c>
    </row>
    <row r="30" spans="1:24" s="135" customFormat="1" ht="50.1" customHeight="1" thickBot="1" x14ac:dyDescent="0.3">
      <c r="A30" s="620" t="s">
        <v>78</v>
      </c>
      <c r="B30" s="125"/>
      <c r="C30" s="126" t="s">
        <v>151</v>
      </c>
      <c r="D30" s="125"/>
      <c r="E30" s="125"/>
      <c r="F30" s="146"/>
      <c r="G30" s="116"/>
      <c r="H30" s="128">
        <f>IF(Comp1!H30="","",Comp1!H30)</f>
        <v>3</v>
      </c>
      <c r="I30" s="228">
        <f>IF(Comp1!I30="","",Comp1!I30)</f>
        <v>3</v>
      </c>
      <c r="J30" s="532">
        <f>IF(Comp1!J30="","",Comp1!J30)</f>
        <v>1</v>
      </c>
      <c r="K30" s="244" t="str">
        <f>IF(Comp1!K30="","",Comp1!K30)</f>
        <v/>
      </c>
      <c r="L30" s="132" t="str">
        <f>IF(Comp1!L30="","",Comp1!L30)</f>
        <v/>
      </c>
      <c r="M30" s="133" t="str">
        <f>IF(Comp1!M30="","",Comp1!M30)</f>
        <v/>
      </c>
      <c r="N30" s="128">
        <f>IF(Comp1!N30="","",Comp1!N30)</f>
        <v>3</v>
      </c>
      <c r="O30" s="129">
        <f>IF(Comp1!O30="","",Comp1!O30)</f>
        <v>3</v>
      </c>
      <c r="P30" s="532">
        <f>IF(Comp1!P30="","",Comp1!P30)</f>
        <v>1</v>
      </c>
      <c r="Q30" s="131" t="str">
        <f>IF(Comp1!Q30="","",Comp1!Q30)</f>
        <v/>
      </c>
      <c r="R30" s="132" t="str">
        <f>IF(Comp1!R30="","",Comp1!R30)</f>
        <v/>
      </c>
      <c r="S30" s="134" t="str">
        <f>IF(Comp1!S30="","",Comp1!S30)</f>
        <v/>
      </c>
      <c r="T30" s="128">
        <f>IF(Comp1!T30="","",Comp1!T30)</f>
        <v>0</v>
      </c>
      <c r="U30" s="129">
        <f>IF(Comp1!U30="","",Comp1!U30)</f>
        <v>0</v>
      </c>
      <c r="V30" s="130" t="str">
        <f>IF(Comp1!V30="","",Comp1!V30)</f>
        <v>No se programaron actividades relacionadas con este objetivo</v>
      </c>
      <c r="W30" s="131" t="str">
        <f>IF(Comp1!W30="","",Comp1!W30)</f>
        <v/>
      </c>
      <c r="X30" s="132" t="str">
        <f>IF(Comp1!X30="","",Comp1!X30)</f>
        <v/>
      </c>
    </row>
    <row r="31" spans="1:24" ht="51.75" thickBot="1" x14ac:dyDescent="0.3">
      <c r="A31" s="621"/>
      <c r="B31" s="136" t="str">
        <f>IF(Comp1!B31="","",Comp1!B31)</f>
        <v>5.1</v>
      </c>
      <c r="C31" s="137" t="str">
        <f>IF(Comp1!C31="","",Comp1!C31)</f>
        <v>Realizar seguimiento a la gestión de riesgos de corrupción</v>
      </c>
      <c r="D31" s="643" t="str">
        <f>IF(Comp1!D31="","",Comp1!D31)</f>
        <v>Informe de seguimiento a la gestión de riesgos de corrupción</v>
      </c>
      <c r="E31" s="137" t="str">
        <f>IF(Comp1!E31="","",Comp1!E31)</f>
        <v>Oficina de Control Interno</v>
      </c>
      <c r="F31" s="138">
        <f>IF(Comp1!F31="","",Comp1!F31)</f>
        <v>43464</v>
      </c>
      <c r="G31" s="139"/>
      <c r="H31" s="151">
        <f>IF(Comp1!H31="","",Comp1!H31)</f>
        <v>1</v>
      </c>
      <c r="I31" s="226" t="str">
        <f>IF(Comp1!I31="","",Comp1!I31)</f>
        <v>Cumplida (DT)</v>
      </c>
      <c r="J31" s="153" t="str">
        <f>IF(Comp1!J31="","",Comp1!J31)</f>
        <v/>
      </c>
      <c r="K31" s="245" t="str">
        <f>IF(Comp1!K31="","",Comp1!K31)</f>
        <v>Marcela López</v>
      </c>
      <c r="L31" s="160" t="str">
        <f>IF(Comp1!L31="","",Comp1!L31)</f>
        <v xml:space="preserve">La Oficina de Control Interno realizó el seguimiento a la gestión de riesgos de corrupción.
Evidencia:  Informe cuatrimestral </v>
      </c>
      <c r="M31" s="101" t="str">
        <f>IF(Comp1!M31="","",Comp1!M31)</f>
        <v/>
      </c>
      <c r="N31" s="151">
        <f>IF(Comp1!N31="","",Comp1!N31)</f>
        <v>1</v>
      </c>
      <c r="O31" s="141" t="str">
        <f>IF(Comp1!O31="","",Comp1!O31)</f>
        <v>Cumplida (DT)</v>
      </c>
      <c r="P31" s="153" t="str">
        <f>IF(Comp1!P31="","",Comp1!P31)</f>
        <v/>
      </c>
      <c r="Q31" s="159" t="str">
        <f>IF(Comp1!Q31="","",Comp1!Q31)</f>
        <v>Marcela López</v>
      </c>
      <c r="R31" s="160" t="str">
        <f>IF(Comp1!R31="","",Comp1!R31)</f>
        <v>La Oficina de Control Interno realizó el seguimiento a la gestión de riesgos de corrupción.
Evidencia:  Informe cuatrimestral (corte: mayo a agosto de 2018)</v>
      </c>
      <c r="S31" s="145" t="str">
        <f>IF(Comp1!S31="","",Comp1!S31)</f>
        <v/>
      </c>
      <c r="T31" s="151" t="str">
        <f>IF(Comp1!T31="","",Comp1!T31)</f>
        <v/>
      </c>
      <c r="U31" s="141" t="str">
        <f>IF(Comp1!U31="","",Comp1!U31)</f>
        <v/>
      </c>
      <c r="V31" s="153" t="str">
        <f>IF(Comp1!V31="","",Comp1!V31)</f>
        <v/>
      </c>
      <c r="W31" s="159" t="str">
        <f>IF(Comp1!W31="","",Comp1!W31)</f>
        <v/>
      </c>
      <c r="X31" s="160" t="str">
        <f>IF(Comp1!X31="","",Comp1!X31)</f>
        <v/>
      </c>
    </row>
    <row r="32" spans="1:24" ht="51.75" thickBot="1" x14ac:dyDescent="0.3">
      <c r="A32" s="621"/>
      <c r="B32" s="136" t="str">
        <f>IF(Comp1!B32="","",Comp1!B32)</f>
        <v>5.2</v>
      </c>
      <c r="C32" s="137" t="str">
        <f>IF(Comp1!C32="","",Comp1!C32)</f>
        <v>Verificar Evidencias de la gestión de riesgos de corrupción</v>
      </c>
      <c r="D32" s="644"/>
      <c r="E32" s="137" t="str">
        <f>IF(Comp1!E32="","",Comp1!E32)</f>
        <v>Oficina de Control Interno</v>
      </c>
      <c r="F32" s="138">
        <f>IF(Comp1!F32="","",Comp1!F32)</f>
        <v>43464</v>
      </c>
      <c r="G32" s="139"/>
      <c r="H32" s="151">
        <f>IF(Comp1!H32="","",Comp1!H32)</f>
        <v>1</v>
      </c>
      <c r="I32" s="226" t="str">
        <f>IF(Comp1!I32="","",Comp1!I32)</f>
        <v>Cumplida (DT)</v>
      </c>
      <c r="J32" s="153" t="str">
        <f>IF(Comp1!J32="","",Comp1!J32)</f>
        <v/>
      </c>
      <c r="K32" s="243" t="str">
        <f>IF(Comp1!K32="","",Comp1!K32)</f>
        <v>Marcela López</v>
      </c>
      <c r="L32" s="144" t="str">
        <f>IF(Comp1!L32="","",Comp1!L32)</f>
        <v xml:space="preserve">La Oficina de Control Interno verificó las Evidencias de la gestión de riesgos de corrupción. 
Evidencia:  Informe cuatrimestral </v>
      </c>
      <c r="M32" s="101" t="str">
        <f>IF(Comp1!M32="","",Comp1!M32)</f>
        <v/>
      </c>
      <c r="N32" s="151">
        <f>IF(Comp1!N32="","",Comp1!N32)</f>
        <v>1</v>
      </c>
      <c r="O32" s="141" t="str">
        <f>IF(Comp1!O32="","",Comp1!O32)</f>
        <v>Cumplida (DT)</v>
      </c>
      <c r="P32" s="153" t="str">
        <f>IF(Comp1!P32="","",Comp1!P32)</f>
        <v/>
      </c>
      <c r="Q32" s="143" t="str">
        <f>IF(Comp1!Q32="","",Comp1!Q32)</f>
        <v>Marcela López</v>
      </c>
      <c r="R32" s="144" t="str">
        <f>IF(Comp1!R32="","",Comp1!R32)</f>
        <v>La Oficina de Control Interno verificó las Evidencias de la gestión de riesgos de corrupción. 
Evidencia:   Informe cuatrimestral (corte: mayo a agosto de 2018)</v>
      </c>
      <c r="S32" s="145" t="str">
        <f>IF(Comp1!S32="","",Comp1!S32)</f>
        <v/>
      </c>
      <c r="T32" s="151" t="str">
        <f>IF(Comp1!T32="","",Comp1!T32)</f>
        <v/>
      </c>
      <c r="U32" s="141" t="str">
        <f>IF(Comp1!U32="","",Comp1!U32)</f>
        <v/>
      </c>
      <c r="V32" s="153" t="str">
        <f>IF(Comp1!V32="","",Comp1!V32)</f>
        <v/>
      </c>
      <c r="W32" s="143" t="str">
        <f>IF(Comp1!W32="","",Comp1!W32)</f>
        <v/>
      </c>
      <c r="X32" s="144" t="str">
        <f>IF(Comp1!X32="","",Comp1!X32)</f>
        <v/>
      </c>
    </row>
    <row r="33" spans="1:24" ht="51.75" thickBot="1" x14ac:dyDescent="0.3">
      <c r="A33" s="622"/>
      <c r="B33" s="136" t="str">
        <f>IF(Comp1!B33="","",Comp1!B33)</f>
        <v>5.3</v>
      </c>
      <c r="C33" s="137" t="str">
        <f>IF(Comp1!C33="","",Comp1!C33)</f>
        <v>Elaborar informe de seguimiento a la gestión de riesgos de corrupción</v>
      </c>
      <c r="D33" s="645"/>
      <c r="E33" s="137" t="str">
        <f>IF(Comp1!E33="","",Comp1!E33)</f>
        <v>Oficina de Control Interno</v>
      </c>
      <c r="F33" s="138">
        <f>IF(Comp1!F33="","",Comp1!F33)</f>
        <v>43464</v>
      </c>
      <c r="G33" s="139"/>
      <c r="H33" s="161">
        <f>IF(Comp1!H33="","",Comp1!H33)</f>
        <v>1</v>
      </c>
      <c r="I33" s="227" t="str">
        <f>IF(Comp1!I33="","",Comp1!I33)</f>
        <v>Cumplida (DT)</v>
      </c>
      <c r="J33" s="163" t="str">
        <f>IF(Comp1!J33="","",Comp1!J33)</f>
        <v/>
      </c>
      <c r="K33" s="211" t="str">
        <f>IF(Comp1!K33="","",Comp1!K33)</f>
        <v>Marcela López</v>
      </c>
      <c r="L33" s="165" t="str">
        <f>IF(Comp1!L33="","",Comp1!L33)</f>
        <v xml:space="preserve">La Oficina de Control Interno elaboró el informe de seguimiento a la gestión de riesgos de corrupción. 
Evidencia:  Informe cuatrimestral </v>
      </c>
      <c r="M33" s="104" t="str">
        <f>IF(Comp1!M33="","",Comp1!M33)</f>
        <v/>
      </c>
      <c r="N33" s="161">
        <f>IF(Comp1!N33="","",Comp1!N33)</f>
        <v>1</v>
      </c>
      <c r="O33" s="162" t="str">
        <f>IF(Comp1!O33="","",Comp1!O33)</f>
        <v>Cumplida (DT)</v>
      </c>
      <c r="P33" s="163" t="str">
        <f>IF(Comp1!P33="","",Comp1!P33)</f>
        <v/>
      </c>
      <c r="Q33" s="164" t="str">
        <f>IF(Comp1!Q33="","",Comp1!Q33)</f>
        <v>Marcela López</v>
      </c>
      <c r="R33" s="165" t="str">
        <f>IF(Comp1!R33="","",Comp1!R33)</f>
        <v>La Oficina de Control Interno elaboró el informe de seguimiento a la gestión de riesgos de corrupción. 
Evidencia:   Informe cuatrimestral (corte: mayo a agosto de 2018)</v>
      </c>
      <c r="S33" s="145" t="str">
        <f>IF(Comp1!S33="","",Comp1!S33)</f>
        <v/>
      </c>
      <c r="T33" s="161" t="str">
        <f>IF(Comp1!T33="","",Comp1!T33)</f>
        <v/>
      </c>
      <c r="U33" s="162" t="str">
        <f>IF(Comp1!U33="","",Comp1!U33)</f>
        <v/>
      </c>
      <c r="V33" s="163" t="str">
        <f>IF(Comp1!V33="","",Comp1!V33)</f>
        <v/>
      </c>
      <c r="W33" s="164" t="str">
        <f>IF(Comp1!W33="","",Comp1!W33)</f>
        <v/>
      </c>
      <c r="X33" s="165" t="str">
        <f>IF(Comp1!X33="","",Comp1!X33)</f>
        <v/>
      </c>
    </row>
    <row r="34" spans="1:24" s="169" customFormat="1" ht="13.5" thickBot="1" x14ac:dyDescent="0.3">
      <c r="A34" s="114"/>
      <c r="B34" s="104"/>
      <c r="C34" s="114"/>
      <c r="D34" s="114"/>
      <c r="E34" s="114"/>
      <c r="F34" s="166"/>
      <c r="G34" s="104"/>
      <c r="H34" s="167"/>
      <c r="I34" s="229"/>
      <c r="J34" s="167"/>
      <c r="K34" s="229"/>
      <c r="L34" s="168"/>
      <c r="M34" s="104"/>
      <c r="N34" s="167"/>
      <c r="O34" s="167"/>
      <c r="P34" s="167"/>
      <c r="Q34" s="167"/>
      <c r="R34" s="168"/>
      <c r="S34" s="104"/>
      <c r="T34" s="167"/>
      <c r="U34" s="167"/>
      <c r="V34" s="167"/>
      <c r="W34" s="167"/>
      <c r="X34" s="168"/>
    </row>
    <row r="35" spans="1:24" ht="38.1" customHeight="1" thickBot="1" x14ac:dyDescent="0.3">
      <c r="A35" s="170" t="s">
        <v>83</v>
      </c>
      <c r="B35" s="630" t="s">
        <v>106</v>
      </c>
      <c r="C35" s="641"/>
      <c r="D35" s="641"/>
      <c r="E35" s="641"/>
      <c r="F35" s="642"/>
      <c r="G35" s="171"/>
      <c r="H35" s="117" t="s">
        <v>163</v>
      </c>
      <c r="I35" s="118"/>
      <c r="J35" s="172">
        <v>42490</v>
      </c>
      <c r="K35" s="632" t="s">
        <v>158</v>
      </c>
      <c r="L35" s="632" t="s">
        <v>0</v>
      </c>
      <c r="N35" s="117" t="s">
        <v>163</v>
      </c>
      <c r="O35" s="118"/>
      <c r="P35" s="172">
        <v>42978</v>
      </c>
      <c r="Q35" s="632" t="s">
        <v>158</v>
      </c>
      <c r="R35" s="632" t="s">
        <v>0</v>
      </c>
      <c r="T35" s="117" t="s">
        <v>163</v>
      </c>
      <c r="U35" s="118"/>
      <c r="V35" s="172">
        <v>43100</v>
      </c>
      <c r="W35" s="632" t="s">
        <v>158</v>
      </c>
      <c r="X35" s="632" t="s">
        <v>0</v>
      </c>
    </row>
    <row r="36" spans="1:24" ht="26.25" thickBot="1" x14ac:dyDescent="0.3">
      <c r="A36" s="120" t="s">
        <v>11</v>
      </c>
      <c r="B36" s="640" t="s">
        <v>79</v>
      </c>
      <c r="C36" s="635"/>
      <c r="D36" s="173" t="s">
        <v>80</v>
      </c>
      <c r="E36" s="173" t="s">
        <v>81</v>
      </c>
      <c r="F36" s="174" t="s">
        <v>82</v>
      </c>
      <c r="H36" s="124" t="s">
        <v>12</v>
      </c>
      <c r="I36" s="249" t="s">
        <v>10</v>
      </c>
      <c r="J36" s="249" t="s">
        <v>84</v>
      </c>
      <c r="K36" s="633"/>
      <c r="L36" s="633"/>
      <c r="N36" s="124" t="s">
        <v>12</v>
      </c>
      <c r="O36" s="249" t="s">
        <v>10</v>
      </c>
      <c r="P36" s="249" t="s">
        <v>84</v>
      </c>
      <c r="Q36" s="633"/>
      <c r="R36" s="633"/>
      <c r="T36" s="124" t="s">
        <v>12</v>
      </c>
      <c r="U36" s="249" t="s">
        <v>10</v>
      </c>
      <c r="V36" s="249" t="s">
        <v>84</v>
      </c>
      <c r="W36" s="633"/>
      <c r="X36" s="633"/>
    </row>
    <row r="37" spans="1:24" ht="50.1" customHeight="1" thickBot="1" x14ac:dyDescent="0.3">
      <c r="A37" s="617" t="s">
        <v>135</v>
      </c>
      <c r="B37" s="125"/>
      <c r="C37" s="126" t="s">
        <v>176</v>
      </c>
      <c r="D37" s="125"/>
      <c r="E37" s="125"/>
      <c r="F37" s="146"/>
      <c r="G37" s="116"/>
      <c r="H37" s="128">
        <f>IF(Comp3!H12="","",Comp3!H12)</f>
        <v>4</v>
      </c>
      <c r="I37" s="228">
        <f>IF(Comp3!I12="","",Comp3!I12)</f>
        <v>4</v>
      </c>
      <c r="J37" s="532">
        <f>IF(Comp3!J12="","",Comp3!J12)</f>
        <v>1</v>
      </c>
      <c r="K37" s="244" t="str">
        <f>IF(Comp3!K12="","",Comp3!K12)</f>
        <v/>
      </c>
      <c r="L37" s="132" t="str">
        <f>IF(Comp3!L12="","",Comp3!L12)</f>
        <v/>
      </c>
      <c r="M37" s="133" t="str">
        <f>IF(Comp3!M12="","",Comp3!M12)</f>
        <v/>
      </c>
      <c r="N37" s="128">
        <f>IF(Comp3!N12="","",Comp3!N12)</f>
        <v>4</v>
      </c>
      <c r="O37" s="129">
        <f>IF(Comp3!O12="","",Comp3!O12)</f>
        <v>4</v>
      </c>
      <c r="P37" s="130">
        <f>IF(Comp3!P12="","",Comp3!P12)</f>
        <v>1</v>
      </c>
      <c r="Q37" s="131" t="str">
        <f>IF(Comp3!Q12="","",Comp3!Q12)</f>
        <v/>
      </c>
      <c r="R37" s="132" t="str">
        <f>IF(Comp3!R12="","",Comp3!R12)</f>
        <v/>
      </c>
      <c r="S37" s="182" t="str">
        <f>IF(Comp3!S12="","",Comp3!S12)</f>
        <v/>
      </c>
      <c r="T37" s="128">
        <f>IF(Comp3!T12="","",Comp3!T12)</f>
        <v>0</v>
      </c>
      <c r="U37" s="129">
        <f>IF(Comp3!U12="","",Comp3!U12)</f>
        <v>0</v>
      </c>
      <c r="V37" s="130" t="str">
        <f>IF(Comp3!V12="","",Comp3!V12)</f>
        <v>No se programaron actividades relacionadas con este objetivo</v>
      </c>
      <c r="W37" s="131" t="str">
        <f>IF(Comp3!W12="","",Comp3!W12)</f>
        <v/>
      </c>
      <c r="X37" s="132" t="str">
        <f>IF(Comp3!X12="","",Comp3!X12)</f>
        <v/>
      </c>
    </row>
    <row r="38" spans="1:24" ht="302.25" customHeight="1" x14ac:dyDescent="0.25">
      <c r="A38" s="618"/>
      <c r="B38" s="175">
        <f>IF(Comp3!B13="","",Comp3!B13)</f>
        <v>1</v>
      </c>
      <c r="C38" s="176" t="str">
        <f>IF(Comp3!C13="","",Comp3!C13)</f>
        <v>Rediseñar la estrategia de Rendición de cuentas y Mesas Públicas 2018</v>
      </c>
      <c r="D38" s="176" t="str">
        <f>IF(Comp3!D13="","",Comp3!D13)</f>
        <v>(1) Estrategia de RPC y MP rediseñada</v>
      </c>
      <c r="E38" s="176" t="str">
        <f>IF(Comp3!E13="","",Comp3!E13)</f>
        <v xml:space="preserve">Subdirección de  Monitoreo y Evaluación </v>
      </c>
      <c r="F38" s="424">
        <f>IF(Comp3!F13="","",Comp3!F13)</f>
        <v>43281</v>
      </c>
      <c r="H38" s="420">
        <f>IF(Comp3!H13="","",Comp3!H13)</f>
        <v>1</v>
      </c>
      <c r="I38" s="226" t="str">
        <f>IF(Comp3!I13="","",Comp3!I13)</f>
        <v>Cumplida (DT)</v>
      </c>
      <c r="J38" s="153" t="str">
        <f>IF(Comp3!J13="","",Comp3!J13)</f>
        <v/>
      </c>
      <c r="K38" s="210" t="str">
        <f>IF(Comp3!K13="","",Comp3!K13)</f>
        <v>Marcela López</v>
      </c>
      <c r="L38" s="154" t="str">
        <f>IF(Comp3!L13="","",Comp3!L13)</f>
        <v xml:space="preserve">
Se envió estrategia de RPC y MP sobre la Rendición de Cuentas 2018 por parte del Subdirector de Monitoreo y Evaluación de la Dirección de Planeación y Control de Gestión.
Evidencia: 
Memorando S-2018-079896-0101 del 13/02/18 con asunto: Directrices 2018 rendición de cuentas y mesas públicas enviado a Directores Regionales, Coordinadores de Planeación, Coordinadores de Asistencia Técnica y Enlaces del SNBF. 
Correo Electrónico del 13/02/18 enviado por parte de la Dirección de Planeación y Control a la Gestión y dirigido a Directores Regionales, Subdirectores Sede Nacional, Jefes de Oficina Nacional, Coordinadores de Planeación, Coordinadores de Asistencia Técnica y Enlaces del SNBF con memorando  S-2018-079896-0101 del 13/02/18 y formato programación y monitoreo de eventos de RPC y MP como archivos adjuntos. 
Cronograma oficial de Rendición de Cuentas y Mesas Públicas de Cuentas en la ruta:    https://www.icbf.gov.co/gestion-transparencia/transparencia/planeacion/rendicion-de-cuentas/sede
Documento Plan de Rendición de cuentas del ICBF Nivel nacional, regional y zonal como aportes al Plan Anticorrupción 2018. 
Informe de Evaluación de encuestas de las mesa públicas realizadas en el 2017.
Análisis cualitativo y cuantitativo de las encuestas aplicadas en las MP año 2017
Informe de seguimiento primer trimestre 2018 rendición de cuentas y mesas públicas del nivel regional y zonal (Enero - Marzo 2018). </v>
      </c>
      <c r="M38" s="101" t="str">
        <f>IF(Comp3!M13="","",Comp3!M13)</f>
        <v/>
      </c>
      <c r="N38" s="178">
        <f>IF(Comp3!N13="","",Comp3!N13)</f>
        <v>1</v>
      </c>
      <c r="O38" s="141" t="str">
        <f>IF(Comp3!O13="","",Comp3!O13)</f>
        <v>Cumplida (DT)</v>
      </c>
      <c r="P38" s="153" t="str">
        <f>IF(Comp3!P13="","",Comp3!P13)</f>
        <v/>
      </c>
      <c r="Q38" s="152" t="str">
        <f>IF(Comp3!Q13="","",Comp3!Q13)</f>
        <v>Marcela López</v>
      </c>
      <c r="R38" s="154" t="str">
        <f>IF(Comp3!R13="","",Comp3!R13)</f>
        <v xml:space="preserve">
Se envió estrategia de RPC y MP sobre la Rendición de Cuentas 2018 por parte del Subdirector de Monitoreo y Evaluación de la Dirección de Planeación y Control de Gestión.
Evidencia: 
Memorando S-2018-079896-0101 del 13/02/18 con asunto: Directrices 2018 rendición de cuentas y mesas públicas enviado a Directores Regionales, Coordinadores de Planeación, Coordinadores de Asistencia Técnica y Enlaces del SNBF. 
Correo Electrónico del 13/02/18 enviado por parte de la Dirección de Planeación y Control a la Gestión y dirigido a Directores Regionales, Subdirectores Sede Nacional, Jefes de Oficina Nacional, Coordinadores de Planeación, Coordinadores de Asistencia Técnica y Enlaces del SNBF con memorando  S-2018-079896-0101 del 13/02/18 y formato programación y monitoreo de eventos de RPC y MP como archivos adjuntos. 
Cronograma oficial de Rendición de Cuentas y Mesas Públicas de Cuentas en la ruta:    https://www.icbf.gov.co/gestion-transparencia/transparencia/planeacion/rendicion-de-cuentas/sede
Documento Plan de Rendición de cuentas del ICBF Nivel nacional, regional y zonal como aportes al Plan Anticorrupción 2018. 
Informe de Evaluación de encuestas de las mesa públicas realizadas en el 2017.
Análisis cualitativo y cuantitativo de las encuestas aplicadas en las MP año 2017
Informe de seguimiento primer trimestre 2018 rendición de cuentas y mesas públicas del nivel regional y zonal (Enero - Marzo 2018). 
Actividad cumplida con corte a 30 de abril</v>
      </c>
      <c r="S38" s="104" t="str">
        <f>IF(Comp3!S13="","",Comp3!S13)</f>
        <v/>
      </c>
      <c r="T38" s="178" t="str">
        <f>IF(Comp3!T13="","",Comp3!T13)</f>
        <v/>
      </c>
      <c r="U38" s="141" t="str">
        <f>IF(Comp3!U13="","",Comp3!U13)</f>
        <v/>
      </c>
      <c r="V38" s="153" t="str">
        <f>IF(Comp3!V13="","",Comp3!V13)</f>
        <v/>
      </c>
      <c r="W38" s="152" t="str">
        <f>IF(Comp3!W13="","",Comp3!W13)</f>
        <v/>
      </c>
      <c r="X38" s="154" t="str">
        <f>IF(Comp3!X13="","",Comp3!X13)</f>
        <v/>
      </c>
    </row>
    <row r="39" spans="1:24" ht="288.75" customHeight="1" x14ac:dyDescent="0.25">
      <c r="A39" s="618"/>
      <c r="B39" s="175">
        <f>IF(Comp3!B14="","",Comp3!B14)</f>
        <v>2</v>
      </c>
      <c r="C39" s="179" t="str">
        <f>IF(Comp3!C14="","",Comp3!C14)</f>
        <v>Ajustar líneas de acción 2018 de rendición pública de cuentas y mesas públicas del ICBF 2018</v>
      </c>
      <c r="D39" s="179" t="str">
        <f>IF(Comp3!D14="","",Comp3!D14)</f>
        <v xml:space="preserve">(1)  Líneas de acción 2018 de rendición de cuentas socializado </v>
      </c>
      <c r="E39" s="176" t="str">
        <f>IF(Comp3!E14="","",Comp3!E14)</f>
        <v xml:space="preserve">Subdirección de  Monitoreo y Evaluación </v>
      </c>
      <c r="F39" s="190">
        <f>IF(Comp3!F14="","",Comp3!F14)</f>
        <v>43281</v>
      </c>
      <c r="H39" s="421">
        <f>IF(Comp3!H14="","",Comp3!H14)</f>
        <v>1</v>
      </c>
      <c r="I39" s="226" t="str">
        <f>IF(Comp3!I14="","",Comp3!I14)</f>
        <v>Cumplida (DT)</v>
      </c>
      <c r="J39" s="153" t="str">
        <f>IF(Comp3!J14="","",Comp3!J14)</f>
        <v/>
      </c>
      <c r="K39" s="210" t="str">
        <f>IF(Comp3!K14="","",Comp3!K14)</f>
        <v>Marcela López</v>
      </c>
      <c r="L39" s="154" t="str">
        <f>IF(Comp3!L14="","",Comp3!L14)</f>
        <v xml:space="preserve">Se enviaron orientaciones sobre la Rendición de Cuentas 2018 por parte del Subdirector de Monitoreo y Evaluación de la Dirección de Planeación y Control de Gestión.
Evidencia: 
Memorando S-2018-079896-0101 del 13/02/18 con asunto: Directrices 2018 rendición de cuentas y mesas públicas enviado a Directores Regionales, Coordinadores de Planeación, Coordinadores de Asistencia Técnica y Enlaces del SNBF. 
Correo Electrónico del 13/02/18 enviado por parte de la Dirección de Planeación y Control a la Gestión y dirigido a Directores Regionales, Subdirectores Sede Nacional, Jefes de Oficina Nacional, Coordinadores de Planeación, Coordinadores de Asistencia Técnica y Enlaces del SNBF con memorando  S-2018-079896-0101 del 13/02/18 y formato programación y monitoreo de eventos de RPC y MP como archivos adjuntos. </v>
      </c>
      <c r="M39" s="101" t="str">
        <f>IF(Comp3!M14="","",Comp3!M14)</f>
        <v/>
      </c>
      <c r="N39" s="180">
        <f>IF(Comp3!N14="","",Comp3!N14)</f>
        <v>1</v>
      </c>
      <c r="O39" s="141" t="str">
        <f>IF(Comp3!O14="","",Comp3!O14)</f>
        <v>Cumplida (DT)</v>
      </c>
      <c r="P39" s="153" t="str">
        <f>IF(Comp3!P14="","",Comp3!P14)</f>
        <v/>
      </c>
      <c r="Q39" s="152" t="str">
        <f>IF(Comp3!Q14="","",Comp3!Q14)</f>
        <v>Marcela López</v>
      </c>
      <c r="R39" s="154" t="str">
        <f>IF(Comp3!R14="","",Comp3!R14)</f>
        <v>Se enviaron orientaciones sobre la Rendición de Cuentas 2018 por parte del Subdirector de Monitoreo y Evaluación de la Dirección de Planeación y Control de Gestión.
Evidencia: 
Memorando S-2018-079896-0101 del 13/02/18 con asunto: Directrices 2018 rendición de cuentas y mesas públicas enviado a Directores Regionales, Coordinadores de Planeación, Coordinadores de Asistencia Técnica y Enlaces del SNBF. 
Correo Electrónico del 13/02/18 enviado por parte de la Dirección de Planeación y Control a la Gestión y dirigido a Directores Regionales, Subdirectores Sede Nacional, Jefes de Oficina Nacional, Coordinadores de Planeación, Coordinadores de Asistencia Técnica y Enlaces del SNBF con memorando  S-2018-079896-0101 del 13/02/18 y formato programación y monitoreo de eventos de RPC y MP como archivos adjuntos. 
Actividad cumplida con corte a 30 de abril</v>
      </c>
      <c r="S39" s="104" t="str">
        <f>IF(Comp3!S14="","",Comp3!S14)</f>
        <v/>
      </c>
      <c r="T39" s="180" t="str">
        <f>IF(Comp3!T14="","",Comp3!T14)</f>
        <v/>
      </c>
      <c r="U39" s="141" t="str">
        <f>IF(Comp3!U14="","",Comp3!U14)</f>
        <v/>
      </c>
      <c r="V39" s="153" t="str">
        <f>IF(Comp3!V14="","",Comp3!V14)</f>
        <v/>
      </c>
      <c r="W39" s="152" t="str">
        <f>IF(Comp3!W14="","",Comp3!W14)</f>
        <v/>
      </c>
      <c r="X39" s="154" t="str">
        <f>IF(Comp3!X14="","",Comp3!X14)</f>
        <v/>
      </c>
    </row>
    <row r="40" spans="1:24" ht="228" customHeight="1" x14ac:dyDescent="0.25">
      <c r="A40" s="618"/>
      <c r="B40" s="175">
        <f>IF(Comp3!B15="","",Comp3!B15)</f>
        <v>3</v>
      </c>
      <c r="C40" s="176" t="str">
        <f>IF(Comp3!C15="","",Comp3!C15)</f>
        <v>Ajuste de instrumentos: Guía y Procedimiento</v>
      </c>
      <c r="D40" s="176" t="str">
        <f>IF(Comp3!D15="","",Comp3!D15)</f>
        <v xml:space="preserve"> Instrumentos de RPC y MP ajustados</v>
      </c>
      <c r="E40" s="176" t="str">
        <f>IF(Comp3!E15="","",Comp3!E15)</f>
        <v xml:space="preserve">Subdirección de  Monitoreo y Evaluación </v>
      </c>
      <c r="F40" s="190">
        <f>IF(Comp3!F15="","",Comp3!F15)</f>
        <v>43281</v>
      </c>
      <c r="H40" s="421">
        <f>IF(Comp3!H15="","",Comp3!H15)</f>
        <v>1</v>
      </c>
      <c r="I40" s="226" t="str">
        <f>IF(Comp3!I15="","",Comp3!I15)</f>
        <v>Cumplida (DT)</v>
      </c>
      <c r="J40" s="153" t="str">
        <f>IF(Comp3!J15="","",Comp3!J15)</f>
        <v/>
      </c>
      <c r="K40" s="210" t="str">
        <f>IF(Comp3!K15="","",Comp3!K15)</f>
        <v>Marcela López</v>
      </c>
      <c r="L40" s="154" t="str">
        <f>IF(Comp3!L15="","",Comp3!L15)</f>
        <v xml:space="preserve">Se subieron en la intranet  y en la ruta NAS de la caja de herramientas los siguientes instrumentos actualizados: La guía de rendición de cuentas, el procedimiento de RPC, los formatos de cronograma, listado de  asistentes,  formato de compromisos,  formato de control social  y formato de cronograma.
Evidencia: 
Publicación intranet: Formato programación y monitoreo de eventos de RPC y MP, Guía para la Rendición de Cuentas en el ICBF Versión 2 del 31/07/17, P2.MS Procedimiento rendición pública de cuentas y mesas públicas Versión 1 del 06/06/17, Cronograma de realización de MP y RPC en 2018 a nivel nacional,  formato de control social  y formato de cronograma. 
Página Web: https://www.icbf.gov.co/gestion-transparencia/transparencia/planeacion/rendicion-de-cuentas/sede
Caja de Herramientas \\172.16.9.31\ArchivosICBF\Direccion de Planeación\Caja de Herramientas MP y RPC 2018\Caja de Herramientas 2018\
</v>
      </c>
      <c r="M40" s="101" t="str">
        <f>IF(Comp3!M15="","",Comp3!M15)</f>
        <v/>
      </c>
      <c r="N40" s="180">
        <f>IF(Comp3!N15="","",Comp3!N15)</f>
        <v>1</v>
      </c>
      <c r="O40" s="141" t="str">
        <f>IF(Comp3!O15="","",Comp3!O15)</f>
        <v>Cumplida (DT)</v>
      </c>
      <c r="P40" s="153" t="str">
        <f>IF(Comp3!P15="","",Comp3!P15)</f>
        <v/>
      </c>
      <c r="Q40" s="152" t="str">
        <f>IF(Comp3!Q15="","",Comp3!Q15)</f>
        <v>Marcela López</v>
      </c>
      <c r="R40" s="154" t="str">
        <f>IF(Comp3!R15="","",Comp3!R15)</f>
        <v>Se subieron en la intranet  y en la ruta NAS de la caja de herramientas los siguientes instrumentos actualizados: La guía de rendición de cuentas, el procedimiento de RPC, los formatos de cronograma, listado de  asistentes,  formato de compromisos,  formato de control social  y formato de cronograma.
Evidencia: 
Publicación intranet: Formato programación y monitoreo de eventos de RPC y MP, Guía para la Rendición de Cuentas en el ICBF Versión 2 del 31/07/17, P2.MS Procedimiento rendición pública de cuentas y mesas públicas Versión 1 del 06/06/17, Cronograma de realización de MP y RPC en 2018 a nivel nacional,  formato de control social  y formato de cronograma. 
Página Web: https://www.icbf.gov.co/gestion-transparencia/transparencia/planeacion/rendicion-de-cuentas/sede
Caja de Herramientas \\172.16.9.31\ArchivosICBF\Direccion de Planeación\Caja de Herramientas MP y RPC 2018\Caja de Herramientas 2018\
Actividad cumplida con corte a 30 de abril</v>
      </c>
      <c r="S40" s="104" t="str">
        <f>IF(Comp3!S15="","",Comp3!S15)</f>
        <v/>
      </c>
      <c r="T40" s="180" t="str">
        <f>IF(Comp3!T15="","",Comp3!T15)</f>
        <v/>
      </c>
      <c r="U40" s="141" t="str">
        <f>IF(Comp3!U15="","",Comp3!U15)</f>
        <v/>
      </c>
      <c r="V40" s="153" t="str">
        <f>IF(Comp3!V15="","",Comp3!V15)</f>
        <v/>
      </c>
      <c r="W40" s="152" t="str">
        <f>IF(Comp3!W15="","",Comp3!W15)</f>
        <v/>
      </c>
      <c r="X40" s="154" t="str">
        <f>IF(Comp3!X15="","",Comp3!X15)</f>
        <v/>
      </c>
    </row>
    <row r="41" spans="1:24" ht="166.5" customHeight="1" x14ac:dyDescent="0.25">
      <c r="A41" s="618"/>
      <c r="B41" s="175">
        <f>IF(Comp3!B16="","",Comp3!B16)</f>
        <v>4</v>
      </c>
      <c r="C41" s="176" t="str">
        <f>IF(Comp3!C16="","",Comp3!C16)</f>
        <v>Socializar plan de RPC y MP en marco de la nueva estrategia con Sede y Directores</v>
      </c>
      <c r="D41" s="176" t="str">
        <f>IF(Comp3!D16="","",Comp3!D16)</f>
        <v xml:space="preserve"> Plan de RPC y MP en marco de la nueva estrategia socializado</v>
      </c>
      <c r="E41" s="176" t="str">
        <f>IF(Comp3!E16="","",Comp3!E16)</f>
        <v>Dirección de Planeación y Control de Gestión/Oficina de gestión Regional</v>
      </c>
      <c r="F41" s="190">
        <f>IF(Comp3!F16="","",Comp3!F16)</f>
        <v>43281</v>
      </c>
      <c r="H41" s="421">
        <f>IF(Comp3!H16="","",Comp3!H16)</f>
        <v>1</v>
      </c>
      <c r="I41" s="226" t="str">
        <f>IF(Comp3!I16="","",Comp3!I16)</f>
        <v>Cumplida (DT)</v>
      </c>
      <c r="J41" s="153" t="str">
        <f>IF(Comp3!J16="","",Comp3!J16)</f>
        <v/>
      </c>
      <c r="K41" s="210" t="str">
        <f>IF(Comp3!K16="","",Comp3!K16)</f>
        <v>Marcela López</v>
      </c>
      <c r="L41" s="154" t="str">
        <f>IF(Comp3!L16="","",Comp3!L16)</f>
        <v xml:space="preserve">Se   realizó una videoconferencia el 18/04/2018 con la participación de  33 regionales conectadas en intranet donde se socializó  el plan de Rendición de cuentas 2018
Evidencia: Lista de asistencia de videoconferencia realizada el 18 de abril de 2018 sobre propuestas e inquietudes del proceso de rendición de cuentas. 
Presentación en power point "Rendición pública de cuentas 2018"
Caja de Herramientas \\172.16.9.31\ArchivosICBF\Direccion de Planeación\Caja de Herramientas MP y RPC 2018\Caja de Herramientas 2018\
</v>
      </c>
      <c r="M41" s="101" t="str">
        <f>IF(Comp3!M16="","",Comp3!M16)</f>
        <v/>
      </c>
      <c r="N41" s="180">
        <f>IF(Comp3!N16="","",Comp3!N16)</f>
        <v>1</v>
      </c>
      <c r="O41" s="141" t="str">
        <f>IF(Comp3!O16="","",Comp3!O16)</f>
        <v>Cumplida (DT)</v>
      </c>
      <c r="P41" s="153" t="str">
        <f>IF(Comp3!P16="","",Comp3!P16)</f>
        <v/>
      </c>
      <c r="Q41" s="152" t="str">
        <f>IF(Comp3!Q16="","",Comp3!Q16)</f>
        <v>Marcela López</v>
      </c>
      <c r="R41" s="154" t="str">
        <f>IF(Comp3!R16="","",Comp3!R16)</f>
        <v>Se   realizó una videoconferencia el 18/04/2018 con la participación de  33 regionales conectadas en intranet donde se socializó  el plan de Rendición de cuentas 2018
Evidencia: Lista de asistencia de videoconferencia realizada el 18 de abril de 2018 sobre propuestas e inquietudes del proceso de rendición de cuentas. 
Presentación en power point "Rendición pública de cuentas 2018"
Caja de Herramientas \\172.16.9.31\ArchivosICBF\Direccion de Planeación\Caja de Herramientas MP y RPC 2018\Caja de Herramientas 2018\
Actividad cumplida con corte a 30 de abril</v>
      </c>
      <c r="S41" s="104" t="str">
        <f>IF(Comp3!S16="","",Comp3!S16)</f>
        <v/>
      </c>
      <c r="T41" s="180" t="str">
        <f>IF(Comp3!T16="","",Comp3!T16)</f>
        <v/>
      </c>
      <c r="U41" s="141" t="str">
        <f>IF(Comp3!U16="","",Comp3!U16)</f>
        <v/>
      </c>
      <c r="V41" s="153" t="str">
        <f>IF(Comp3!V16="","",Comp3!V16)</f>
        <v/>
      </c>
      <c r="W41" s="152" t="str">
        <f>IF(Comp3!W16="","",Comp3!W16)</f>
        <v/>
      </c>
      <c r="X41" s="154" t="str">
        <f>IF(Comp3!X16="","",Comp3!X16)</f>
        <v/>
      </c>
    </row>
    <row r="42" spans="1:24" ht="127.5" customHeight="1" x14ac:dyDescent="0.25">
      <c r="A42" s="618"/>
      <c r="B42" s="175">
        <f>IF(Comp3!B17="","",Comp3!B17)</f>
        <v>5</v>
      </c>
      <c r="C42" s="179" t="str">
        <f>IF(Comp3!C17="","",Comp3!C17)</f>
        <v>Definición de equipos regionales que apoyen proceso de rendición de cuentas</v>
      </c>
      <c r="D42" s="179" t="str">
        <f>IF(Comp3!D17="","",Comp3!D17)</f>
        <v xml:space="preserve">Equipo inter-áreas conformado. Informe de actividades por regional de la rendición de cuentas apoyadas de acuerdo al calendario establecido </v>
      </c>
      <c r="E42" s="176" t="str">
        <f>IF(Comp3!E17="","",Comp3!E17)</f>
        <v>Sistema Nacional Bienestar Familiar/Directores Regionales Coordinadores de CZ</v>
      </c>
      <c r="F42" s="190">
        <f>IF(Comp3!F17="","",Comp3!F17)</f>
        <v>43464</v>
      </c>
      <c r="H42" s="421" t="str">
        <f>IF(Comp3!H17="","",Comp3!H17)</f>
        <v/>
      </c>
      <c r="I42" s="226" t="str">
        <f>IF(Comp3!I17="","",Comp3!I17)</f>
        <v>En Avance</v>
      </c>
      <c r="J42" s="153" t="str">
        <f>IF(Comp3!J17="","",Comp3!J17)</f>
        <v/>
      </c>
      <c r="K42" s="210" t="str">
        <f>IF(Comp3!K17="","",Comp3!K17)</f>
        <v>Marcela López</v>
      </c>
      <c r="L42" s="154" t="str">
        <f>IF(Comp3!L17="","",Comp3!L17)</f>
        <v>En la videoconferencia del 18/04/18 se dio a conocer el equipo interáreas conformado
Evidencia: Lista de asistencia de videoconferencia realizada el 18 de abril de 2018 con respecto a propuestas e inquietudes del proceso de rendición de cuentas. 
Presentación en power point "Rendición pública de cuentas 2018"</v>
      </c>
      <c r="M42" s="101" t="str">
        <f>IF(Comp3!M17="","",Comp3!M17)</f>
        <v/>
      </c>
      <c r="N42" s="180" t="str">
        <f>IF(Comp3!N17="","",Comp3!N17)</f>
        <v/>
      </c>
      <c r="O42" s="141" t="str">
        <f>IF(Comp3!O17="","",Comp3!O17)</f>
        <v>Sin Avance</v>
      </c>
      <c r="P42" s="153" t="str">
        <f>IF(Comp3!P17="","",Comp3!P17)</f>
        <v/>
      </c>
      <c r="Q42" s="152" t="str">
        <f>IF(Comp3!Q17="","",Comp3!Q17)</f>
        <v>Marcela López</v>
      </c>
      <c r="R42" s="154" t="str">
        <f>IF(Comp3!R17="","",Comp3!R17)</f>
        <v>No se presentó evidencia de avance o cumplimiento</v>
      </c>
      <c r="S42" s="104" t="str">
        <f>IF(Comp3!S17="","",Comp3!S17)</f>
        <v/>
      </c>
      <c r="T42" s="180" t="str">
        <f>IF(Comp3!T17="","",Comp3!T17)</f>
        <v/>
      </c>
      <c r="U42" s="141" t="str">
        <f>IF(Comp3!U17="","",Comp3!U17)</f>
        <v/>
      </c>
      <c r="V42" s="153" t="str">
        <f>IF(Comp3!V17="","",Comp3!V17)</f>
        <v/>
      </c>
      <c r="W42" s="152" t="str">
        <f>IF(Comp3!W17="","",Comp3!W17)</f>
        <v/>
      </c>
      <c r="X42" s="154" t="str">
        <f>IF(Comp3!X17="","",Comp3!X17)</f>
        <v/>
      </c>
    </row>
    <row r="43" spans="1:24" ht="162.75" customHeight="1" thickBot="1" x14ac:dyDescent="0.3">
      <c r="A43" s="618"/>
      <c r="B43" s="175">
        <f>IF(Comp3!B18="","",Comp3!B18)</f>
        <v>6</v>
      </c>
      <c r="C43" s="179" t="str">
        <f>IF(Comp3!C18="","",Comp3!C18)</f>
        <v>Disponer los recursos para la logística de realización o divulgación de RPC y MP</v>
      </c>
      <c r="D43" s="179" t="str">
        <f>IF(Comp3!D18="","",Comp3!D18)</f>
        <v xml:space="preserve">Recursos para logística garantizados </v>
      </c>
      <c r="E43" s="176" t="str">
        <f>IF(Comp3!E18="","",Comp3!E18)</f>
        <v>Subdirección de Abastecimiento</v>
      </c>
      <c r="F43" s="190">
        <f>IF(Comp3!F18="","",Comp3!F18)</f>
        <v>43464</v>
      </c>
      <c r="H43" s="421" t="str">
        <f>IF(Comp3!H18="","",Comp3!H18)</f>
        <v/>
      </c>
      <c r="I43" s="226" t="str">
        <f>IF(Comp3!I18="","",Comp3!I18)</f>
        <v>En Avance</v>
      </c>
      <c r="J43" s="153" t="str">
        <f>IF(Comp3!J18="","",Comp3!J18)</f>
        <v/>
      </c>
      <c r="K43" s="210" t="str">
        <f>IF(Comp3!K18="","",Comp3!K18)</f>
        <v>Marcela López</v>
      </c>
      <c r="L43" s="154" t="str">
        <f>IF(Comp3!L18="","",Comp3!L18)</f>
        <v xml:space="preserve">
En la video conferencia del 18/04/2018, la Dirección de Abastecimiento -Grupo de Eventos socializó la información con respecto a los recursos  asignados para la logística. 
Evidencia: Lista de asistencia de videoconferencia realizada el 18 de abril de 2018 con respecto a propuestas e inquietudes del proceso de rendición de cuentas. 
Presentación en power point "Rendición pública de cuentas 2018"</v>
      </c>
      <c r="M43" s="101" t="str">
        <f>IF(Comp3!M18="","",Comp3!M18)</f>
        <v/>
      </c>
      <c r="N43" s="180" t="str">
        <f>IF(Comp3!N18="","",Comp3!N18)</f>
        <v/>
      </c>
      <c r="O43" s="141" t="str">
        <f>IF(Comp3!O18="","",Comp3!O18)</f>
        <v>En Avance</v>
      </c>
      <c r="P43" s="153" t="str">
        <f>IF(Comp3!P18="","",Comp3!P18)</f>
        <v/>
      </c>
      <c r="Q43" s="152" t="str">
        <f>IF(Comp3!Q18="","",Comp3!Q18)</f>
        <v>Marcela López</v>
      </c>
      <c r="R43" s="154" t="str">
        <f>IF(Comp3!R18="","",Comp3!R18)</f>
        <v xml:space="preserve">Se revisa informe de supervisión del contrato de logística.  
Evidencia: Informe de supervisión del Contrato 1830 AGE Andinos, radicado el 31 de julio de 2018 con el  No. I-2018-076893-0101
</v>
      </c>
      <c r="S43" s="104" t="str">
        <f>IF(Comp3!S18="","",Comp3!S18)</f>
        <v/>
      </c>
      <c r="T43" s="180" t="str">
        <f>IF(Comp3!T18="","",Comp3!T18)</f>
        <v/>
      </c>
      <c r="U43" s="141" t="str">
        <f>IF(Comp3!U18="","",Comp3!U18)</f>
        <v/>
      </c>
      <c r="V43" s="153" t="str">
        <f>IF(Comp3!V18="","",Comp3!V18)</f>
        <v/>
      </c>
      <c r="W43" s="152" t="str">
        <f>IF(Comp3!W18="","",Comp3!W18)</f>
        <v/>
      </c>
      <c r="X43" s="154" t="str">
        <f>IF(Comp3!X18="","",Comp3!X18)</f>
        <v/>
      </c>
    </row>
    <row r="44" spans="1:24" ht="121.5" hidden="1" customHeight="1" x14ac:dyDescent="0.25">
      <c r="A44" s="618"/>
      <c r="B44" s="175" t="str">
        <f>IF(Comp3!B19="","",Comp3!B19)</f>
        <v/>
      </c>
      <c r="C44" s="179" t="str">
        <f>IF(Comp3!C19="","",Comp3!C19)</f>
        <v/>
      </c>
      <c r="D44" s="179" t="str">
        <f>IF(Comp3!D19="","",Comp3!D19)</f>
        <v/>
      </c>
      <c r="E44" s="176" t="str">
        <f>IF(Comp3!E19="","",Comp3!E19)</f>
        <v/>
      </c>
      <c r="F44" s="190" t="str">
        <f>IF(Comp3!F19="","",Comp3!F19)</f>
        <v/>
      </c>
      <c r="H44" s="421" t="str">
        <f>IF(Comp3!H19="","",Comp3!H19)</f>
        <v/>
      </c>
      <c r="I44" s="226" t="str">
        <f>IF(Comp3!I19="","",Comp3!I19)</f>
        <v/>
      </c>
      <c r="J44" s="153" t="str">
        <f>IF(Comp3!J19="","",Comp3!J19)</f>
        <v/>
      </c>
      <c r="K44" s="210" t="str">
        <f>IF(Comp3!K19="","",Comp3!K19)</f>
        <v>Marcela López</v>
      </c>
      <c r="L44" s="154" t="str">
        <f>IF(Comp3!L19="","",Comp3!L19)</f>
        <v/>
      </c>
      <c r="M44" s="101" t="str">
        <f>IF(Comp3!M19="","",Comp3!M19)</f>
        <v/>
      </c>
      <c r="N44" s="180" t="str">
        <f>IF(Comp3!N19="","",Comp3!N19)</f>
        <v/>
      </c>
      <c r="O44" s="141" t="str">
        <f>IF(Comp3!O19="","",Comp3!O19)</f>
        <v/>
      </c>
      <c r="P44" s="153" t="str">
        <f>IF(Comp3!P19="","",Comp3!P19)</f>
        <v/>
      </c>
      <c r="Q44" s="152" t="str">
        <f>IF(Comp3!Q19="","",Comp3!Q19)</f>
        <v>Marcela López</v>
      </c>
      <c r="R44" s="154" t="str">
        <f>IF(Comp3!R19="","",Comp3!R19)</f>
        <v/>
      </c>
      <c r="S44" s="104" t="str">
        <f>IF(Comp3!S19="","",Comp3!S19)</f>
        <v/>
      </c>
      <c r="T44" s="180" t="str">
        <f>IF(Comp3!T19="","",Comp3!T19)</f>
        <v/>
      </c>
      <c r="U44" s="141" t="str">
        <f>IF(Comp3!U19="","",Comp3!U19)</f>
        <v/>
      </c>
      <c r="V44" s="153" t="str">
        <f>IF(Comp3!V19="","",Comp3!V19)</f>
        <v/>
      </c>
      <c r="W44" s="152" t="str">
        <f>IF(Comp3!W19="","",Comp3!W19)</f>
        <v/>
      </c>
      <c r="X44" s="154" t="str">
        <f>IF(Comp3!X19="","",Comp3!X19)</f>
        <v/>
      </c>
    </row>
    <row r="45" spans="1:24" ht="15.75" hidden="1" thickBot="1" x14ac:dyDescent="0.3">
      <c r="A45" s="619"/>
      <c r="B45" s="175" t="str">
        <f>IF(Comp3!B20="","",Comp3!B20)</f>
        <v/>
      </c>
      <c r="C45" s="179" t="str">
        <f>IF(Comp3!C20="","",Comp3!C20)</f>
        <v/>
      </c>
      <c r="D45" s="179" t="str">
        <f>IF(Comp3!D20="","",Comp3!D20)</f>
        <v/>
      </c>
      <c r="E45" s="176" t="str">
        <f>IF(Comp3!E20="","",Comp3!E20)</f>
        <v/>
      </c>
      <c r="F45" s="177" t="str">
        <f>IF(Comp3!F20="","",Comp3!F20)</f>
        <v/>
      </c>
      <c r="H45" s="422" t="str">
        <f>IF(Comp3!H20="","",Comp3!H20)</f>
        <v/>
      </c>
      <c r="I45" s="226" t="str">
        <f>IF(Comp3!I20="","",Comp3!I20)</f>
        <v/>
      </c>
      <c r="J45" s="153" t="str">
        <f>IF(Comp3!J20="","",Comp3!J20)</f>
        <v/>
      </c>
      <c r="K45" s="210" t="str">
        <f>IF(Comp3!K20="","",Comp3!K20)</f>
        <v>Marcela López</v>
      </c>
      <c r="L45" s="154" t="str">
        <f>IF(Comp3!L20="","",Comp3!L20)</f>
        <v/>
      </c>
      <c r="M45" s="101" t="str">
        <f>IF(Comp3!M20="","",Comp3!M20)</f>
        <v/>
      </c>
      <c r="N45" s="181" t="str">
        <f>IF(Comp3!N20="","",Comp3!N20)</f>
        <v/>
      </c>
      <c r="O45" s="141" t="str">
        <f>IF(Comp3!O20="","",Comp3!O20)</f>
        <v/>
      </c>
      <c r="P45" s="153" t="str">
        <f>IF(Comp3!P20="","",Comp3!P20)</f>
        <v/>
      </c>
      <c r="Q45" s="152" t="str">
        <f>IF(Comp3!Q20="","",Comp3!Q20)</f>
        <v>Marcela López</v>
      </c>
      <c r="R45" s="238" t="str">
        <f>IF(Comp3!R20="","",Comp3!R20)</f>
        <v/>
      </c>
      <c r="S45" s="104" t="str">
        <f>IF(Comp3!S20="","",Comp3!S20)</f>
        <v/>
      </c>
      <c r="T45" s="181" t="str">
        <f>IF(Comp3!T20="","",Comp3!T20)</f>
        <v/>
      </c>
      <c r="U45" s="141" t="str">
        <f>IF(Comp3!U20="","",Comp3!U20)</f>
        <v/>
      </c>
      <c r="V45" s="153" t="str">
        <f>IF(Comp3!V20="","",Comp3!V20)</f>
        <v/>
      </c>
      <c r="W45" s="152" t="str">
        <f>IF(Comp3!W20="","",Comp3!W20)</f>
        <v/>
      </c>
      <c r="X45" s="154" t="str">
        <f>IF(Comp3!X20="","",Comp3!X20)</f>
        <v/>
      </c>
    </row>
    <row r="46" spans="1:24" s="135" customFormat="1" ht="50.1" customHeight="1" thickBot="1" x14ac:dyDescent="0.3">
      <c r="A46" s="620" t="s">
        <v>74</v>
      </c>
      <c r="B46" s="125"/>
      <c r="C46" s="126" t="s">
        <v>108</v>
      </c>
      <c r="D46" s="125"/>
      <c r="E46" s="125"/>
      <c r="F46" s="146"/>
      <c r="G46" s="116"/>
      <c r="H46" s="128">
        <f>IF(Comp3!H21="","",Comp3!H21)</f>
        <v>1</v>
      </c>
      <c r="I46" s="228">
        <f>IF(Comp3!I21="","",Comp3!I21)</f>
        <v>1</v>
      </c>
      <c r="J46" s="532">
        <f>IF(Comp3!J21="","",Comp3!J21)</f>
        <v>1</v>
      </c>
      <c r="K46" s="244" t="str">
        <f>IF(Comp3!K21="","",Comp3!K21)</f>
        <v/>
      </c>
      <c r="L46" s="132" t="str">
        <f>IF(Comp3!L21="","",Comp3!L21)</f>
        <v/>
      </c>
      <c r="M46" s="133" t="str">
        <f>IF(Comp3!M21="","",Comp3!M21)</f>
        <v/>
      </c>
      <c r="N46" s="128">
        <f>IF(Comp3!N21="","",Comp3!N21)</f>
        <v>2</v>
      </c>
      <c r="O46" s="129">
        <f>IF(Comp3!O21="","",Comp3!O21)</f>
        <v>2</v>
      </c>
      <c r="P46" s="130">
        <f>IF(Comp3!P21="","",Comp3!P21)</f>
        <v>1</v>
      </c>
      <c r="Q46" s="131" t="str">
        <f>IF(Comp3!Q21="","",Comp3!Q21)</f>
        <v/>
      </c>
      <c r="R46" s="132" t="str">
        <f>IF(Comp3!R21="","",Comp3!R21)</f>
        <v/>
      </c>
      <c r="S46" s="182" t="str">
        <f>IF(Comp3!S21="","",Comp3!S21)</f>
        <v/>
      </c>
      <c r="T46" s="128">
        <f>IF(Comp3!T21="","",Comp3!T21)</f>
        <v>0</v>
      </c>
      <c r="U46" s="129">
        <f>IF(Comp3!U21="","",Comp3!U21)</f>
        <v>0</v>
      </c>
      <c r="V46" s="130" t="str">
        <f>IF(Comp3!V21="","",Comp3!V21)</f>
        <v>No se programaron actividades relacionadas con este objetivo</v>
      </c>
      <c r="W46" s="131" t="str">
        <f>IF(Comp3!W21="","",Comp3!W21)</f>
        <v/>
      </c>
      <c r="X46" s="132" t="str">
        <f>IF(Comp3!X21="","",Comp3!X21)</f>
        <v/>
      </c>
    </row>
    <row r="47" spans="1:24" ht="370.5" customHeight="1" x14ac:dyDescent="0.25">
      <c r="A47" s="621"/>
      <c r="B47" s="147" t="str">
        <f>IF(Comp3!B22="","",Comp3!B22)</f>
        <v>1.1</v>
      </c>
      <c r="C47" s="179" t="str">
        <f>IF(Comp3!C22="","",Comp3!C22)</f>
        <v>Generar boletín  de  análisis de PQRS</v>
      </c>
      <c r="D47" s="179" t="str">
        <f>IF(Comp3!D22="","",Comp3!D22)</f>
        <v xml:space="preserve">Publicar boletín con análisis de PQRS </v>
      </c>
      <c r="E47" s="179" t="str">
        <f>IF(Comp3!E22="","",Comp3!E22)</f>
        <v>Direccion de Servicios y Atención</v>
      </c>
      <c r="F47" s="190">
        <f>IF(Comp3!F22="","",Comp3!F22)</f>
        <v>43434</v>
      </c>
      <c r="H47" s="183" t="str">
        <f>IF(Comp3!H22="","",Comp3!H22)</f>
        <v/>
      </c>
      <c r="I47" s="226" t="str">
        <f>IF(Comp3!I22="","",Comp3!I22)</f>
        <v>En Avance</v>
      </c>
      <c r="J47" s="153" t="str">
        <f>IF(Comp3!J22="","",Comp3!J22)</f>
        <v/>
      </c>
      <c r="K47" s="210" t="str">
        <f>IF(Comp3!K22="","",Comp3!K22)</f>
        <v>Marcela López</v>
      </c>
      <c r="L47" s="154" t="str">
        <f>IF(Comp3!L22="","",Comp3!L22)</f>
        <v xml:space="preserve">Se verificó la información de acuerdo con las evidencias reportadas.
Evidencia: Publicación de boletín con análisis de PQRS del II semestre de 2017, enero, febrero y marzo de 2018. WEB ICBF: https://www.icbf.gov.co/servicios/informes-boletines-pqrds e INTRANET ICBF:
http://www.icbf.gov.co/portal/page/portal/IntranetICBF/organigrama/SecretariaGeneral/ServiciosyAtencion/ProcesosYEventos/Boletines%20DSyA:Boletines:Tab
</v>
      </c>
      <c r="M47" s="101" t="str">
        <f>IF(Comp3!M22="","",Comp3!M22)</f>
        <v/>
      </c>
      <c r="N47" s="183" t="str">
        <f>IF(Comp3!N22="","",Comp3!N22)</f>
        <v/>
      </c>
      <c r="O47" s="141" t="str">
        <f>IF(Comp3!O22="","",Comp3!O22)</f>
        <v>En Avance</v>
      </c>
      <c r="P47" s="153" t="str">
        <f>IF(Comp3!P22="","",Comp3!P22)</f>
        <v/>
      </c>
      <c r="Q47" s="152" t="str">
        <f>IF(Comp3!Q22="","",Comp3!Q22)</f>
        <v>Marcela López</v>
      </c>
      <c r="R47" s="154" t="str">
        <f>IF(Comp3!R22="","",Comp3!R22)</f>
        <v xml:space="preserve">Se verificó la información de acuerdo con las evidencias reportadas.
Evidencia: Publicación de boletín con análisis de PQRS del primer semestre de 2018, abril, mayo, junio y julio de 2018. WEB ICBF: https://www.icbf.gov.co/servicios/informes-boletines-pqrds e INTRANET ICBF:
http://www.icbf.gov.co/portal/page/portal/IntranetICBF/organigrama/SecretariaGeneral/ServiciosyAtencion/ProcesosYEventos/Boletines%20DSyA:Boletines:Tab
</v>
      </c>
      <c r="S47" s="104" t="str">
        <f>IF(Comp3!S22="","",Comp3!S22)</f>
        <v/>
      </c>
      <c r="T47" s="183" t="str">
        <f>IF(Comp3!T22="","",Comp3!T22)</f>
        <v/>
      </c>
      <c r="U47" s="141" t="str">
        <f>IF(Comp3!U22="","",Comp3!U22)</f>
        <v/>
      </c>
      <c r="V47" s="153" t="str">
        <f>IF(Comp3!V22="","",Comp3!V22)</f>
        <v/>
      </c>
      <c r="W47" s="152" t="str">
        <f>IF(Comp3!W22="","",Comp3!W22)</f>
        <v/>
      </c>
      <c r="X47" s="154" t="str">
        <f>IF(Comp3!X22="","",Comp3!X22)</f>
        <v/>
      </c>
    </row>
    <row r="48" spans="1:24" ht="112.5" customHeight="1" x14ac:dyDescent="0.25">
      <c r="A48" s="621"/>
      <c r="B48" s="147" t="str">
        <f>IF(Comp3!B23="","",Comp3!B23)</f>
        <v>1.2</v>
      </c>
      <c r="C48" s="179" t="str">
        <f>IF(Comp3!C23="","",Comp3!C23)</f>
        <v>Encuesta para identificar temática</v>
      </c>
      <c r="D48" s="179" t="str">
        <f>IF(Comp3!D23="","",Comp3!D23)</f>
        <v>(209) encuestas y/o consultas</v>
      </c>
      <c r="E48" s="179" t="str">
        <f>IF(Comp3!E23="","",Comp3!E23)</f>
        <v>Subdirección de  Monitoreo y Evaluación/Directores Regionales Coordinadores de CZ</v>
      </c>
      <c r="F48" s="190">
        <f>IF(Comp3!F23="","",Comp3!F23)</f>
        <v>43281</v>
      </c>
      <c r="H48" s="183" t="str">
        <f>IF(Comp3!H23="","",Comp3!H23)</f>
        <v/>
      </c>
      <c r="I48" s="226" t="str">
        <f>IF(Comp3!I23="","",Comp3!I23)</f>
        <v>En Avance</v>
      </c>
      <c r="J48" s="153" t="str">
        <f>IF(Comp3!J23="","",Comp3!J23)</f>
        <v/>
      </c>
      <c r="K48" s="210" t="str">
        <f>IF(Comp3!K23="","",Comp3!K23)</f>
        <v>Marcela López</v>
      </c>
      <c r="L48" s="154" t="str">
        <f>IF(Comp3!L23="","",Comp3!L23)</f>
        <v>Se brindó orientaciones con respecto a las encuestas y/o consultas a las Regionales en videoconferencia realizada el 18/04/2018. 
Evidencia: Lista de asistencia de videoconferencia realizada en 18 de abril de 2018 sobre propuestas e inquietudes del proceso de rendición de cuentas. Presentación en power point "Rendición Pública de Cuentas 2018"</v>
      </c>
      <c r="M48" s="101" t="str">
        <f>IF(Comp3!M23="","",Comp3!M23)</f>
        <v/>
      </c>
      <c r="N48" s="183">
        <f>IF(Comp3!N23="","",Comp3!N23)</f>
        <v>1</v>
      </c>
      <c r="O48" s="141" t="str">
        <f>IF(Comp3!O23="","",Comp3!O23)</f>
        <v>Cumplida (DT)</v>
      </c>
      <c r="P48" s="153" t="str">
        <f>IF(Comp3!P23="","",Comp3!P23)</f>
        <v/>
      </c>
      <c r="Q48" s="152" t="str">
        <f>IF(Comp3!Q23="","",Comp3!Q23)</f>
        <v>Marcela López</v>
      </c>
      <c r="R48" s="154" t="str">
        <f>IF(Comp3!R23="","",Comp3!R23)</f>
        <v>Se recibieron y consolidaron 209 encuestas sobre temas de interés para tratar en las mesas públicas lideradas por el ICBF. 
Evidencia: 209 encuestas de centros zonales y archivo en excel de consolidación de encuestas</v>
      </c>
      <c r="S48" s="104" t="str">
        <f>IF(Comp3!S23="","",Comp3!S23)</f>
        <v/>
      </c>
      <c r="T48" s="183" t="str">
        <f>IF(Comp3!T23="","",Comp3!T23)</f>
        <v/>
      </c>
      <c r="U48" s="141" t="str">
        <f>IF(Comp3!U23="","",Comp3!U23)</f>
        <v/>
      </c>
      <c r="V48" s="153" t="str">
        <f>IF(Comp3!V23="","",Comp3!V23)</f>
        <v/>
      </c>
      <c r="W48" s="152" t="str">
        <f>IF(Comp3!W23="","",Comp3!W23)</f>
        <v/>
      </c>
      <c r="X48" s="154" t="str">
        <f>IF(Comp3!X23="","",Comp3!X23)</f>
        <v/>
      </c>
    </row>
    <row r="49" spans="1:24" ht="141.75" customHeight="1" x14ac:dyDescent="0.25">
      <c r="A49" s="621"/>
      <c r="B49" s="147" t="str">
        <f>IF(Comp3!B24="","",Comp3!B24)</f>
        <v>1.3</v>
      </c>
      <c r="C49" s="179" t="str">
        <f>IF(Comp3!C24="","",Comp3!C24)</f>
        <v>Definir Contenidos mínimos de información para la Rendición Publica de Cuentas y Mesas Publicas en cada Regional / CZ</v>
      </c>
      <c r="D49" s="179" t="str">
        <f>IF(Comp3!D24="","",Comp3!D24)</f>
        <v>Contenidos mínimos de información para la RPC y MP en cada Regional / CZ definidos</v>
      </c>
      <c r="E49" s="179" t="str">
        <f>IF(Comp3!E24="","",Comp3!E24)</f>
        <v>Subdirección de  Monitoreo y Evaluación/Directores Regionales Coordinadores de CZ</v>
      </c>
      <c r="F49" s="190">
        <f>IF(Comp3!F24="","",Comp3!F24)</f>
        <v>42946</v>
      </c>
      <c r="H49" s="183">
        <f>IF(Comp3!H24="","",Comp3!H24)</f>
        <v>1</v>
      </c>
      <c r="I49" s="226" t="str">
        <f>IF(Comp3!I24="","",Comp3!I24)</f>
        <v>Cumplida (DT)</v>
      </c>
      <c r="J49" s="153" t="str">
        <f>IF(Comp3!J24="","",Comp3!J24)</f>
        <v/>
      </c>
      <c r="K49" s="210" t="str">
        <f>IF(Comp3!K24="","",Comp3!K24)</f>
        <v>Marcela López</v>
      </c>
      <c r="L49" s="154" t="str">
        <f>IF(Comp3!L24="","",Comp3!L24)</f>
        <v xml:space="preserve">Se actualizaron y se ubicaron en la ruta NAS de caja de herramientas las maquetas actualizadas para que sean utilizadas por cada una de las regionales de acuerdo a sus requerimientos.
Evidencia: Maquetas con contenidos mínimos actualizados. \\172.16.9.31\ArchivosICBF\Direccion de Planeación\Caja de Herramientas MP y RPC 2018\Caja de Herramientas 2018\
</v>
      </c>
      <c r="M49" s="101" t="str">
        <f>IF(Comp3!M24="","",Comp3!M24)</f>
        <v/>
      </c>
      <c r="N49" s="183">
        <f>IF(Comp3!N24="","",Comp3!N24)</f>
        <v>1</v>
      </c>
      <c r="O49" s="141" t="str">
        <f>IF(Comp3!O24="","",Comp3!O24)</f>
        <v>Cumplida (DT)</v>
      </c>
      <c r="P49" s="153" t="str">
        <f>IF(Comp3!P24="","",Comp3!P24)</f>
        <v/>
      </c>
      <c r="Q49" s="152" t="str">
        <f>IF(Comp3!Q24="","",Comp3!Q24)</f>
        <v>Marcela López</v>
      </c>
      <c r="R49" s="238" t="str">
        <f>IF(Comp3!R24="","",Comp3!R24)</f>
        <v xml:space="preserve">Se actualizaron y se ubicaron en la ruta NAS de caja de herramientas las maquetas actualizadas para que sean utilizadas por cada una de las regionales de acuerdo a sus requerimientos.
Evidencia: Maquetas con contenidos mínimos actualizados. \\172.16.9.31\ArchivosICBF\Direccion de Planeación\Caja de Herramientas MP y RPC 2018\Caja de Herramientas 2018\
Actividad cumplida con corte a 30 de abril
</v>
      </c>
      <c r="S49" s="104" t="str">
        <f>IF(Comp3!S24="","",Comp3!S24)</f>
        <v/>
      </c>
      <c r="T49" s="183" t="str">
        <f>IF(Comp3!T24="","",Comp3!T24)</f>
        <v/>
      </c>
      <c r="U49" s="141" t="str">
        <f>IF(Comp3!U24="","",Comp3!U24)</f>
        <v/>
      </c>
      <c r="V49" s="153" t="str">
        <f>IF(Comp3!V24="","",Comp3!V24)</f>
        <v/>
      </c>
      <c r="W49" s="152" t="str">
        <f>IF(Comp3!W24="","",Comp3!W24)</f>
        <v/>
      </c>
      <c r="X49" s="154" t="str">
        <f>IF(Comp3!X24="","",Comp3!X24)</f>
        <v/>
      </c>
    </row>
    <row r="50" spans="1:24" ht="124.5" customHeight="1" thickBot="1" x14ac:dyDescent="0.3">
      <c r="A50" s="621"/>
      <c r="B50" s="147" t="str">
        <f>IF(Comp3!B25="","",Comp3!B25)</f>
        <v>1.4</v>
      </c>
      <c r="C50" s="179" t="str">
        <f>IF(Comp3!C25="","",Comp3!C25)</f>
        <v xml:space="preserve">Publicar la información con antelación  de por lo menos 10 días a la fecha prevista para la realización de las Rendición Publica de Cuentas y Mesas Publicas   en Carteleras dispuestas por cada regional y/o zonal </v>
      </c>
      <c r="D50" s="179" t="str">
        <f>IF(Comp3!D25="","",Comp3!D25)</f>
        <v xml:space="preserve">confirmación de la publicación de las fechas de RPC y MP  por parte de las Direcciones Regionales </v>
      </c>
      <c r="E50" s="179" t="str">
        <f>IF(Comp3!E25="","",Comp3!E25)</f>
        <v>Direccion de Servicios y Atención/Directores Regionales Coordinadores de CZ</v>
      </c>
      <c r="F50" s="190">
        <f>IF(Comp3!F25="","",Comp3!F25)</f>
        <v>43008</v>
      </c>
      <c r="H50" s="183" t="str">
        <f>IF(Comp3!H25="","",Comp3!H25)</f>
        <v/>
      </c>
      <c r="I50" s="226" t="str">
        <f>IF(Comp3!I25="","",Comp3!I25)</f>
        <v>En Avance</v>
      </c>
      <c r="J50" s="153" t="str">
        <f>IF(Comp3!J25="","",Comp3!J25)</f>
        <v/>
      </c>
      <c r="K50" s="210" t="str">
        <f>IF(Comp3!K25="","",Comp3!K25)</f>
        <v>Marcela López</v>
      </c>
      <c r="L50" s="154" t="str">
        <f>IF(Comp3!L25="","",Comp3!L25)</f>
        <v xml:space="preserve">Se consolidó el cronograma de RPC y MS a partir de la programación enviada por la Regionales. 
Evidencia: Consolidado de eventos de rendición de cuentas  y mesas publicas programadas y ejecutadas por las regionales y los centros zonales  (2018) publicado en la página web. 
https://www.icbf.gov.co/gestion-transparencia/transparencia/planeacion/rendicion-de-cuentas/sede
</v>
      </c>
      <c r="M50" s="101" t="str">
        <f>IF(Comp3!M25="","",Comp3!M25)</f>
        <v/>
      </c>
      <c r="N50" s="183" t="str">
        <f>IF(Comp3!N25="","",Comp3!N25)</f>
        <v/>
      </c>
      <c r="O50" s="141" t="str">
        <f>IF(Comp3!O25="","",Comp3!O25)</f>
        <v>En Avance</v>
      </c>
      <c r="P50" s="153" t="str">
        <f>IF(Comp3!P25="","",Comp3!P25)</f>
        <v/>
      </c>
      <c r="Q50" s="152" t="str">
        <f>IF(Comp3!Q25="","",Comp3!Q25)</f>
        <v>Marcela López</v>
      </c>
      <c r="R50" s="154" t="str">
        <f>IF(Comp3!R25="","",Comp3!R25)</f>
        <v xml:space="preserve">Se publicó en las carteleras virtuales de los centros zonales la presentación de la información relacionada con la Rendición Pública de Cuentas  y Mesas Públicas. 
Evidencia: Registro fotográfico de presentación de la información relacionada con la Rendición Pública de Cuentas  y Mesas Públicas en carteleras virtuales de las Regionales:  Bolivar, Antioquia, Chocó, Córdoba. </v>
      </c>
      <c r="S50" s="104" t="str">
        <f>IF(Comp3!S25="","",Comp3!S25)</f>
        <v/>
      </c>
      <c r="T50" s="183" t="str">
        <f>IF(Comp3!T25="","",Comp3!T25)</f>
        <v/>
      </c>
      <c r="U50" s="141" t="str">
        <f>IF(Comp3!U25="","",Comp3!U25)</f>
        <v/>
      </c>
      <c r="V50" s="153" t="str">
        <f>IF(Comp3!V25="","",Comp3!V25)</f>
        <v/>
      </c>
      <c r="W50" s="152" t="str">
        <f>IF(Comp3!W25="","",Comp3!W25)</f>
        <v/>
      </c>
      <c r="X50" s="154" t="str">
        <f>IF(Comp3!X25="","",Comp3!X25)</f>
        <v/>
      </c>
    </row>
    <row r="51" spans="1:24" ht="113.25" hidden="1" customHeight="1" thickBot="1" x14ac:dyDescent="0.3">
      <c r="A51" s="621"/>
      <c r="B51" s="147" t="str">
        <f>IF(Comp3!B26="","",Comp3!B26)</f>
        <v/>
      </c>
      <c r="C51" s="179" t="str">
        <f>IF(Comp3!C26="","",Comp3!C26)</f>
        <v/>
      </c>
      <c r="D51" s="179" t="str">
        <f>IF(Comp3!D26="","",Comp3!D26)</f>
        <v/>
      </c>
      <c r="E51" s="179" t="str">
        <f>IF(Comp3!E26="","",Comp3!E26)</f>
        <v/>
      </c>
      <c r="F51" s="190" t="str">
        <f>IF(Comp3!F26="","",Comp3!F26)</f>
        <v/>
      </c>
      <c r="H51" s="183" t="str">
        <f>IF(Comp3!H26="","",Comp3!H26)</f>
        <v/>
      </c>
      <c r="I51" s="226" t="str">
        <f>IF(Comp3!I26="","",Comp3!I26)</f>
        <v/>
      </c>
      <c r="J51" s="153" t="str">
        <f>IF(Comp3!J26="","",Comp3!J26)</f>
        <v/>
      </c>
      <c r="K51" s="210" t="str">
        <f>IF(Comp3!K26="","",Comp3!K26)</f>
        <v>Marcela López</v>
      </c>
      <c r="L51" s="154" t="str">
        <f>IF(Comp3!L26="","",Comp3!L26)</f>
        <v/>
      </c>
      <c r="M51" s="101" t="str">
        <f>IF(Comp3!M26="","",Comp3!M26)</f>
        <v/>
      </c>
      <c r="N51" s="183" t="str">
        <f>IF(Comp3!N26="","",Comp3!N26)</f>
        <v/>
      </c>
      <c r="O51" s="141" t="str">
        <f>IF(Comp3!O26="","",Comp3!O26)</f>
        <v/>
      </c>
      <c r="P51" s="153" t="str">
        <f>IF(Comp3!P26="","",Comp3!P26)</f>
        <v/>
      </c>
      <c r="Q51" s="152" t="str">
        <f>IF(Comp3!Q26="","",Comp3!Q26)</f>
        <v>Marcela López</v>
      </c>
      <c r="R51" s="154" t="str">
        <f>IF(Comp3!R26="","",Comp3!R26)</f>
        <v/>
      </c>
      <c r="S51" s="104" t="str">
        <f>IF(Comp3!S26="","",Comp3!S26)</f>
        <v/>
      </c>
      <c r="T51" s="183" t="str">
        <f>IF(Comp3!T26="","",Comp3!T26)</f>
        <v/>
      </c>
      <c r="U51" s="141" t="str">
        <f>IF(Comp3!U26="","",Comp3!U26)</f>
        <v/>
      </c>
      <c r="V51" s="153" t="str">
        <f>IF(Comp3!V26="","",Comp3!V26)</f>
        <v/>
      </c>
      <c r="W51" s="152" t="str">
        <f>IF(Comp3!W26="","",Comp3!W26)</f>
        <v/>
      </c>
      <c r="X51" s="154" t="str">
        <f>IF(Comp3!X26="","",Comp3!X26)</f>
        <v/>
      </c>
    </row>
    <row r="52" spans="1:24" ht="30" hidden="1" customHeight="1" thickBot="1" x14ac:dyDescent="0.3">
      <c r="A52" s="621"/>
      <c r="B52" s="147" t="str">
        <f>IF(Comp3!B27="","",Comp3!B27)</f>
        <v/>
      </c>
      <c r="C52" s="179" t="str">
        <f>IF(Comp3!C27="","",Comp3!C27)</f>
        <v/>
      </c>
      <c r="D52" s="179" t="str">
        <f>IF(Comp3!D27="","",Comp3!D27)</f>
        <v/>
      </c>
      <c r="E52" s="179" t="str">
        <f>IF(Comp3!E27="","",Comp3!E27)</f>
        <v/>
      </c>
      <c r="F52" s="190" t="str">
        <f>IF(Comp3!F27="","",Comp3!F27)</f>
        <v/>
      </c>
      <c r="H52" s="183" t="str">
        <f>IF(Comp3!H27="","",Comp3!H27)</f>
        <v/>
      </c>
      <c r="I52" s="226" t="str">
        <f>IF(Comp3!I27="","",Comp3!I27)</f>
        <v/>
      </c>
      <c r="J52" s="153" t="str">
        <f>IF(Comp3!J27="","",Comp3!J27)</f>
        <v/>
      </c>
      <c r="K52" s="210" t="str">
        <f>IF(Comp3!K27="","",Comp3!K27)</f>
        <v>Marcela López</v>
      </c>
      <c r="L52" s="154" t="str">
        <f>IF(Comp3!L27="","",Comp3!L27)</f>
        <v/>
      </c>
      <c r="M52" s="101" t="str">
        <f>IF(Comp3!M27="","",Comp3!M27)</f>
        <v/>
      </c>
      <c r="N52" s="183" t="str">
        <f>IF(Comp3!N27="","",Comp3!N27)</f>
        <v/>
      </c>
      <c r="O52" s="141" t="str">
        <f>IF(Comp3!O27="","",Comp3!O27)</f>
        <v/>
      </c>
      <c r="P52" s="153" t="str">
        <f>IF(Comp3!P27="","",Comp3!P27)</f>
        <v/>
      </c>
      <c r="Q52" s="152" t="str">
        <f>IF(Comp3!Q27="","",Comp3!Q27)</f>
        <v>Marcela López</v>
      </c>
      <c r="R52" s="154" t="str">
        <f>IF(Comp3!R27="","",Comp3!R27)</f>
        <v/>
      </c>
      <c r="S52" s="104" t="str">
        <f>IF(Comp3!S27="","",Comp3!S27)</f>
        <v/>
      </c>
      <c r="T52" s="183" t="str">
        <f>IF(Comp3!T27="","",Comp3!T27)</f>
        <v/>
      </c>
      <c r="U52" s="141" t="str">
        <f>IF(Comp3!U27="","",Comp3!U27)</f>
        <v/>
      </c>
      <c r="V52" s="153" t="str">
        <f>IF(Comp3!V27="","",Comp3!V27)</f>
        <v/>
      </c>
      <c r="W52" s="152" t="str">
        <f>IF(Comp3!W27="","",Comp3!W27)</f>
        <v/>
      </c>
      <c r="X52" s="154" t="str">
        <f>IF(Comp3!X27="","",Comp3!X27)</f>
        <v/>
      </c>
    </row>
    <row r="53" spans="1:24" ht="30" hidden="1" customHeight="1" thickBot="1" x14ac:dyDescent="0.3">
      <c r="A53" s="622"/>
      <c r="B53" s="147" t="str">
        <f>IF(Comp3!B28="","",Comp3!B28)</f>
        <v/>
      </c>
      <c r="C53" s="179" t="str">
        <f>IF(Comp3!C28="","",Comp3!C28)</f>
        <v/>
      </c>
      <c r="D53" s="179" t="str">
        <f>IF(Comp3!D28="","",Comp3!D28)</f>
        <v/>
      </c>
      <c r="E53" s="179" t="str">
        <f>IF(Comp3!E28="","",Comp3!E28)</f>
        <v/>
      </c>
      <c r="F53" s="190" t="str">
        <f>IF(Comp3!F28="","",Comp3!F28)</f>
        <v/>
      </c>
      <c r="H53" s="183" t="str">
        <f>IF(Comp3!H28="","",Comp3!H28)</f>
        <v/>
      </c>
      <c r="I53" s="226" t="str">
        <f>IF(Comp3!I28="","",Comp3!I28)</f>
        <v/>
      </c>
      <c r="J53" s="153" t="str">
        <f>IF(Comp3!J28="","",Comp3!J28)</f>
        <v/>
      </c>
      <c r="K53" s="210" t="str">
        <f>IF(Comp3!K28="","",Comp3!K28)</f>
        <v>Marcela López</v>
      </c>
      <c r="L53" s="154" t="str">
        <f>IF(Comp3!L28="","",Comp3!L28)</f>
        <v/>
      </c>
      <c r="M53" s="101" t="str">
        <f>IF(Comp3!M28="","",Comp3!M28)</f>
        <v/>
      </c>
      <c r="N53" s="183" t="str">
        <f>IF(Comp3!N28="","",Comp3!N28)</f>
        <v/>
      </c>
      <c r="O53" s="141" t="str">
        <f>IF(Comp3!O28="","",Comp3!O28)</f>
        <v/>
      </c>
      <c r="P53" s="153" t="str">
        <f>IF(Comp3!P28="","",Comp3!P28)</f>
        <v/>
      </c>
      <c r="Q53" s="152" t="str">
        <f>IF(Comp3!Q28="","",Comp3!Q28)</f>
        <v>Marcela López</v>
      </c>
      <c r="R53" s="154" t="str">
        <f>IF(Comp3!R28="","",Comp3!R28)</f>
        <v/>
      </c>
      <c r="S53" s="104" t="str">
        <f>IF(Comp3!S28="","",Comp3!S28)</f>
        <v/>
      </c>
      <c r="T53" s="183" t="str">
        <f>IF(Comp3!T28="","",Comp3!T28)</f>
        <v/>
      </c>
      <c r="U53" s="141" t="str">
        <f>IF(Comp3!U28="","",Comp3!U28)</f>
        <v/>
      </c>
      <c r="V53" s="153" t="str">
        <f>IF(Comp3!V28="","",Comp3!V28)</f>
        <v/>
      </c>
      <c r="W53" s="152" t="str">
        <f>IF(Comp3!W28="","",Comp3!W28)</f>
        <v/>
      </c>
      <c r="X53" s="154" t="str">
        <f>IF(Comp3!X28="","",Comp3!X28)</f>
        <v/>
      </c>
    </row>
    <row r="54" spans="1:24" s="135" customFormat="1" ht="50.1" customHeight="1" thickBot="1" x14ac:dyDescent="0.3">
      <c r="A54" s="620" t="s">
        <v>75</v>
      </c>
      <c r="B54" s="125"/>
      <c r="C54" s="126" t="s">
        <v>109</v>
      </c>
      <c r="D54" s="125"/>
      <c r="E54" s="125"/>
      <c r="F54" s="146"/>
      <c r="G54" s="116"/>
      <c r="H54" s="128">
        <f>IF(Comp3!H29="","",Comp3!H29)</f>
        <v>1</v>
      </c>
      <c r="I54" s="228">
        <f>IF(Comp3!I29="","",Comp3!I29)</f>
        <v>1</v>
      </c>
      <c r="J54" s="532">
        <f>IF(Comp3!J29="","",Comp3!J29)</f>
        <v>1</v>
      </c>
      <c r="K54" s="244" t="str">
        <f>IF(Comp3!K29="","",Comp3!K29)</f>
        <v/>
      </c>
      <c r="L54" s="132" t="str">
        <f>IF(Comp3!L29="","",Comp3!L29)</f>
        <v/>
      </c>
      <c r="M54" s="133" t="str">
        <f>IF(Comp3!M29="","",Comp3!M29)</f>
        <v/>
      </c>
      <c r="N54" s="128">
        <f>IF(Comp3!N29="","",Comp3!N29)</f>
        <v>2</v>
      </c>
      <c r="O54" s="129">
        <f>IF(Comp3!O29="","",Comp3!O29)</f>
        <v>2</v>
      </c>
      <c r="P54" s="130">
        <f>IF(Comp3!P29="","",Comp3!P29)</f>
        <v>1</v>
      </c>
      <c r="Q54" s="131" t="str">
        <f>IF(Comp3!Q29="","",Comp3!Q29)</f>
        <v/>
      </c>
      <c r="R54" s="132" t="str">
        <f>IF(Comp3!R29="","",Comp3!R29)</f>
        <v/>
      </c>
      <c r="S54" s="182" t="str">
        <f>IF(Comp3!S29="","",Comp3!S29)</f>
        <v/>
      </c>
      <c r="T54" s="128">
        <f>IF(Comp3!T29="","",Comp3!T29)</f>
        <v>0</v>
      </c>
      <c r="U54" s="129">
        <f>IF(Comp3!U29="","",Comp3!U29)</f>
        <v>0</v>
      </c>
      <c r="V54" s="130" t="str">
        <f>IF(Comp3!V29="","",Comp3!V29)</f>
        <v>No se programaron actividades relacionadas con este objetivo</v>
      </c>
      <c r="W54" s="131" t="str">
        <f>IF(Comp3!W29="","",Comp3!W29)</f>
        <v/>
      </c>
      <c r="X54" s="132" t="str">
        <f>IF(Comp3!X29="","",Comp3!X29)</f>
        <v/>
      </c>
    </row>
    <row r="55" spans="1:24" ht="136.5" customHeight="1" x14ac:dyDescent="0.25">
      <c r="A55" s="621"/>
      <c r="B55" s="147" t="str">
        <f>IF(Comp3!B30="","",Comp3!B30)</f>
        <v>2.1</v>
      </c>
      <c r="C55" s="179" t="str">
        <f>IF(Comp3!C30="","",Comp3!C30)</f>
        <v>Definir metodología participativa para cada una las audiencias públicas de Rendición Publica de Cuentas y Mesas Publicas</v>
      </c>
      <c r="D55" s="179" t="str">
        <f>IF(Comp3!D30="","",Comp3!D30)</f>
        <v>Metodología participativa definida para las audiencias de RPC y MP</v>
      </c>
      <c r="E55" s="179" t="str">
        <f>IF(Comp3!E30="","",Comp3!E30)</f>
        <v xml:space="preserve">Subdirección de  Monitoreo y Evaluación </v>
      </c>
      <c r="F55" s="190">
        <f>IF(Comp3!F30="","",Comp3!F30)</f>
        <v>43311</v>
      </c>
      <c r="H55" s="183">
        <f>IF(Comp3!H30="","",Comp3!H30)</f>
        <v>1</v>
      </c>
      <c r="I55" s="226" t="str">
        <f>IF(Comp3!I30="","",Comp3!I30)</f>
        <v>Cumplida (DT)</v>
      </c>
      <c r="J55" s="153" t="str">
        <f>IF(Comp3!J30="","",Comp3!J30)</f>
        <v/>
      </c>
      <c r="K55" s="210" t="str">
        <f>IF(Comp3!K30="","",Comp3!K30)</f>
        <v>Marcela López</v>
      </c>
      <c r="L55" s="154" t="str">
        <f>IF(Comp3!L30="","",Comp3!L30)</f>
        <v>Se entregó la metodología participativa definida para audiencias de RPC y MS a las Regionales 
Evidencia: Caja de Herramientas
 \\172.16.9.31\ArchivosICBF\Direccion de Planeación\Caja de Herramientas MP y RPC 2018\Caja de Herramientas 2018\</v>
      </c>
      <c r="M55" s="101" t="str">
        <f>IF(Comp3!M30="","",Comp3!M30)</f>
        <v/>
      </c>
      <c r="N55" s="183">
        <f>IF(Comp3!N30="","",Comp3!N30)</f>
        <v>1</v>
      </c>
      <c r="O55" s="141" t="str">
        <f>IF(Comp3!O30="","",Comp3!O30)</f>
        <v>Cumplida (DT)</v>
      </c>
      <c r="P55" s="153" t="str">
        <f>IF(Comp3!P30="","",Comp3!P30)</f>
        <v/>
      </c>
      <c r="Q55" s="152" t="str">
        <f>IF(Comp3!Q30="","",Comp3!Q30)</f>
        <v>Marcela López</v>
      </c>
      <c r="R55" s="154" t="str">
        <f>IF(Comp3!R30="","",Comp3!R30)</f>
        <v>Se entregó la metodología participativa definida para audiencias de RPC y MS a las Regionales 
Evidencia: Caja de Herramientas
 \\172.16.9.31\ArchivosICBF\Direccion de Planeación\Caja de Herramientas MP y RPC 2018\Caja de Herramientas 2018\
Actividad cumplida con corte a 30 de abril</v>
      </c>
      <c r="S55" s="104" t="str">
        <f>IF(Comp3!S30="","",Comp3!S30)</f>
        <v/>
      </c>
      <c r="T55" s="183" t="str">
        <f>IF(Comp3!T30="","",Comp3!T30)</f>
        <v/>
      </c>
      <c r="U55" s="141" t="str">
        <f>IF(Comp3!U30="","",Comp3!U30)</f>
        <v/>
      </c>
      <c r="V55" s="153" t="str">
        <f>IF(Comp3!V30="","",Comp3!V30)</f>
        <v/>
      </c>
      <c r="W55" s="152" t="str">
        <f>IF(Comp3!W30="","",Comp3!W30)</f>
        <v/>
      </c>
      <c r="X55" s="154" t="str">
        <f>IF(Comp3!X30="","",Comp3!X30)</f>
        <v/>
      </c>
    </row>
    <row r="56" spans="1:24" ht="104.25" customHeight="1" x14ac:dyDescent="0.25">
      <c r="A56" s="621"/>
      <c r="B56" s="147" t="str">
        <f>IF(Comp3!B31="","",Comp3!B31)</f>
        <v>2.2</v>
      </c>
      <c r="C56" s="179" t="str">
        <f>IF(Comp3!C31="","",Comp3!C31)</f>
        <v>Realizar audiencias publicas,  (209) MP y (33) RPC</v>
      </c>
      <c r="D56" s="179" t="str">
        <f>IF(Comp3!D31="","",Comp3!D31)</f>
        <v>mesas y rendición de cuentas programadas  realizadas</v>
      </c>
      <c r="E56" s="179" t="str">
        <f>IF(Comp3!E31="","",Comp3!E31)</f>
        <v>Subdirección de  Monitoreo y Evaluación / Directores Regionales Coordinadores de CZ</v>
      </c>
      <c r="F56" s="190">
        <f>IF(Comp3!F31="","",Comp3!F31)</f>
        <v>43464</v>
      </c>
      <c r="H56" s="183" t="str">
        <f>IF(Comp3!H31="","",Comp3!H31)</f>
        <v/>
      </c>
      <c r="I56" s="226" t="str">
        <f>IF(Comp3!I31="","",Comp3!I31)</f>
        <v>Sin Avance</v>
      </c>
      <c r="J56" s="153" t="str">
        <f>IF(Comp3!J31="","",Comp3!J31)</f>
        <v/>
      </c>
      <c r="K56" s="210" t="str">
        <f>IF(Comp3!K31="","",Comp3!K31)</f>
        <v>Marcela López</v>
      </c>
      <c r="L56" s="154" t="str">
        <f>IF(Comp3!L31="","",Comp3!L31)</f>
        <v>No se presentó evidencia de avance o cumplimiento</v>
      </c>
      <c r="M56" s="101" t="str">
        <f>IF(Comp3!M31="","",Comp3!M31)</f>
        <v/>
      </c>
      <c r="N56" s="183" t="str">
        <f>IF(Comp3!N31="","",Comp3!N31)</f>
        <v/>
      </c>
      <c r="O56" s="141" t="str">
        <f>IF(Comp3!O31="","",Comp3!O31)</f>
        <v>En Avance</v>
      </c>
      <c r="P56" s="153" t="str">
        <f>IF(Comp3!P31="","",Comp3!P31)</f>
        <v/>
      </c>
      <c r="Q56" s="152" t="str">
        <f>IF(Comp3!Q31="","",Comp3!Q31)</f>
        <v>Marcela López</v>
      </c>
      <c r="R56" s="154" t="str">
        <f>IF(Comp3!R31="","",Comp3!R31)</f>
        <v xml:space="preserve">Se realizo el 14 de junio la Mesa Pública  y Rendición de Cuentas 2018 del Centro Zonal CZ Mompox - municipio de Cicuco que corresponde a la Regional Bolivar.  
Evidencia: Informe de supervisión del Contrato 1830 AGE Andinos, radicado el 31 de julio de 2018 con el  No. I-2018-076893-0101
</v>
      </c>
      <c r="S56" s="104" t="str">
        <f>IF(Comp3!S31="","",Comp3!S31)</f>
        <v/>
      </c>
      <c r="T56" s="183" t="str">
        <f>IF(Comp3!T31="","",Comp3!T31)</f>
        <v/>
      </c>
      <c r="U56" s="141" t="str">
        <f>IF(Comp3!U31="","",Comp3!U31)</f>
        <v/>
      </c>
      <c r="V56" s="153" t="str">
        <f>IF(Comp3!V31="","",Comp3!V31)</f>
        <v/>
      </c>
      <c r="W56" s="152" t="str">
        <f>IF(Comp3!W31="","",Comp3!W31)</f>
        <v/>
      </c>
      <c r="X56" s="154" t="str">
        <f>IF(Comp3!X31="","",Comp3!X31)</f>
        <v/>
      </c>
    </row>
    <row r="57" spans="1:24" ht="99" customHeight="1" x14ac:dyDescent="0.25">
      <c r="A57" s="621"/>
      <c r="B57" s="147" t="str">
        <f>IF(Comp3!B32="","",Comp3!B32)</f>
        <v>2.3</v>
      </c>
      <c r="C57" s="179" t="str">
        <f>IF(Comp3!C32="","",Comp3!C32)</f>
        <v>Promover la conformación y gestión de grupos de control social a las modalidades de atención en primera infancia</v>
      </c>
      <c r="D57" s="179" t="str">
        <f>IF(Comp3!D32="","",Comp3!D32)</f>
        <v>un total de 1000 Jornadas de Socialización por parte de las EAS que prestan servicio de atención a la Primera Infancia.</v>
      </c>
      <c r="E57" s="179" t="str">
        <f>IF(Comp3!E32="","",Comp3!E32)</f>
        <v>Dirección de Primera Infancia/ EAS/ Directores Regionales Coordinadores de CZ</v>
      </c>
      <c r="F57" s="190">
        <f>IF(Comp3!F32="","",Comp3!F32)</f>
        <v>43464</v>
      </c>
      <c r="H57" s="183" t="str">
        <f>IF(Comp3!H32="","",Comp3!H32)</f>
        <v/>
      </c>
      <c r="I57" s="226" t="str">
        <f>IF(Comp3!I32="","",Comp3!I32)</f>
        <v>Sin Avance</v>
      </c>
      <c r="J57" s="153" t="str">
        <f>IF(Comp3!J32="","",Comp3!J32)</f>
        <v/>
      </c>
      <c r="K57" s="210" t="str">
        <f>IF(Comp3!K32="","",Comp3!K32)</f>
        <v>Marcela López</v>
      </c>
      <c r="L57" s="154" t="str">
        <f>IF(Comp3!L32="","",Comp3!L32)</f>
        <v>No se presentó evidencia de avance o cumplimiento</v>
      </c>
      <c r="M57" s="101" t="str">
        <f>IF(Comp3!M32="","",Comp3!M32)</f>
        <v/>
      </c>
      <c r="N57" s="183">
        <f>IF(Comp3!N32="","",Comp3!N32)</f>
        <v>1</v>
      </c>
      <c r="O57" s="141" t="str">
        <f>IF(Comp3!O32="","",Comp3!O32)</f>
        <v>Cumplida (DT)</v>
      </c>
      <c r="P57" s="153" t="str">
        <f>IF(Comp3!P32="","",Comp3!P32)</f>
        <v/>
      </c>
      <c r="Q57" s="152" t="str">
        <f>IF(Comp3!Q32="","",Comp3!Q32)</f>
        <v>Marcela López</v>
      </c>
      <c r="R57" s="238" t="str">
        <f>IF(Comp3!R32="","",Comp3!R32)</f>
        <v>Realización de 1067 Jornadas de Socialización por parte de las EAS que prestan servicio de atención a la Primera Infancia.
Evidencia: Matriz de excel con ranking  de control social de la EAS 2018</v>
      </c>
      <c r="S57" s="104" t="str">
        <f>IF(Comp3!S32="","",Comp3!S32)</f>
        <v/>
      </c>
      <c r="T57" s="183" t="str">
        <f>IF(Comp3!T32="","",Comp3!T32)</f>
        <v/>
      </c>
      <c r="U57" s="141" t="str">
        <f>IF(Comp3!U32="","",Comp3!U32)</f>
        <v/>
      </c>
      <c r="V57" s="153" t="str">
        <f>IF(Comp3!V32="","",Comp3!V32)</f>
        <v/>
      </c>
      <c r="W57" s="152" t="str">
        <f>IF(Comp3!W32="","",Comp3!W32)</f>
        <v/>
      </c>
      <c r="X57" s="154" t="str">
        <f>IF(Comp3!X32="","",Comp3!X32)</f>
        <v/>
      </c>
    </row>
    <row r="58" spans="1:24" ht="125.25" customHeight="1" thickBot="1" x14ac:dyDescent="0.3">
      <c r="A58" s="623"/>
      <c r="B58" s="147" t="str">
        <f>IF(Comp3!B33="","",Comp3!B33)</f>
        <v>2.4</v>
      </c>
      <c r="C58" s="179" t="str">
        <f>IF(Comp3!C33="","",Comp3!C33)</f>
        <v>Utilizar los canales  electrónicos de comunicación, durante todo el proceso de rendición de cuentas</v>
      </c>
      <c r="D58" s="179" t="str">
        <f>IF(Comp3!D33="","",Comp3!D33)</f>
        <v>Canales de comunicación: Carteleras virtuales y redes sociales utilizadas desde la convocatoria, publicación de la rendición de cuentas</v>
      </c>
      <c r="E58" s="179" t="str">
        <f>IF(Comp3!E33="","",Comp3!E33)</f>
        <v>Enlace Servicios y Atención, Enlace comunicaciones/ Directores Regionales Coordinadores de CZ</v>
      </c>
      <c r="F58" s="190">
        <f>IF(Comp3!F33="","",Comp3!F33)</f>
        <v>43464</v>
      </c>
      <c r="H58" s="183" t="str">
        <f>IF(Comp3!H33="","",Comp3!H33)</f>
        <v/>
      </c>
      <c r="I58" s="226" t="str">
        <f>IF(Comp3!I33="","",Comp3!I33)</f>
        <v>En Avance</v>
      </c>
      <c r="J58" s="153" t="str">
        <f>IF(Comp3!J33="","",Comp3!J33)</f>
        <v/>
      </c>
      <c r="K58" s="210" t="str">
        <f>IF(Comp3!K33="","",Comp3!K33)</f>
        <v>Marcela López</v>
      </c>
      <c r="L58" s="154" t="str">
        <f>IF(Comp3!L33="","",Comp3!L33)</f>
        <v xml:space="preserve">Socialización del cronograma de RPC y MS a partir de la programación enviada por la Regionales y posteriormente consolidada. 
Evidencia: Socialización en  página web de la programación de  eventos de rendición de cuentas  y mesas publicas de las regionales y los centros zonales  (2018). 
https://www.icbf.gov.co/gestion-transparencia/transparencia/planeacion/rendicion-de-cuentas/sede
</v>
      </c>
      <c r="M58" s="101" t="str">
        <f>IF(Comp3!M33="","",Comp3!M33)</f>
        <v/>
      </c>
      <c r="N58" s="183" t="str">
        <f>IF(Comp3!N33="","",Comp3!N33)</f>
        <v/>
      </c>
      <c r="O58" s="141" t="str">
        <f>IF(Comp3!O33="","",Comp3!O33)</f>
        <v>En Avance</v>
      </c>
      <c r="P58" s="153" t="str">
        <f>IF(Comp3!P33="","",Comp3!P33)</f>
        <v/>
      </c>
      <c r="Q58" s="152" t="str">
        <f>IF(Comp3!Q33="","",Comp3!Q33)</f>
        <v>Marcela López</v>
      </c>
      <c r="R58" s="238" t="str">
        <f>IF(Comp3!R33="","",Comp3!R33)</f>
        <v xml:space="preserve">Utilización de canales electrónicos de comunicación (carteleras virtuales y redes sociales) para la convocatoria  de la rendición de cuentas en 11 regionales
Evidencia:Presentación en multimedia para carteleras virtuales en 11 regionales: Antioquia, Atlántico, Bogotá, Bolivar, Boyacá, Casanare, Chocó, Córdoba, Cundinamarca, Magdalena y Norte de Santander. 
Publicación de 4 mensajes twitter, 2 boletines VIVE ICBF y publicación en página institucional de la entidad. </v>
      </c>
      <c r="T58" s="183"/>
      <c r="U58" s="141"/>
      <c r="V58" s="153"/>
      <c r="W58" s="152"/>
      <c r="X58" s="154"/>
    </row>
    <row r="59" spans="1:24" ht="15.75" hidden="1" thickBot="1" x14ac:dyDescent="0.3">
      <c r="A59" s="622"/>
      <c r="B59" s="147" t="str">
        <f>IF(Comp3!B34="","",Comp3!B34)</f>
        <v/>
      </c>
      <c r="C59" s="179" t="str">
        <f>IF(Comp3!C34="","",Comp3!C34)</f>
        <v/>
      </c>
      <c r="D59" s="179" t="str">
        <f>IF(Comp3!D34="","",Comp3!D34)</f>
        <v/>
      </c>
      <c r="E59" s="179" t="str">
        <f>IF(Comp3!E34="","",Comp3!E34)</f>
        <v/>
      </c>
      <c r="F59" s="190" t="str">
        <f>IF(Comp3!F34="","",Comp3!F34)</f>
        <v/>
      </c>
      <c r="H59" s="183" t="str">
        <f>IF(Comp3!H34="","",Comp3!H34)</f>
        <v/>
      </c>
      <c r="I59" s="226" t="str">
        <f>IF(Comp3!I34="","",Comp3!I34)</f>
        <v/>
      </c>
      <c r="J59" s="153" t="str">
        <f>IF(Comp3!J34="","",Comp3!J34)</f>
        <v/>
      </c>
      <c r="K59" s="210" t="str">
        <f>IF(Comp3!K34="","",Comp3!K34)</f>
        <v>Marcela López</v>
      </c>
      <c r="L59" s="154" t="str">
        <f>IF(Comp3!L34="","",Comp3!L34)</f>
        <v/>
      </c>
      <c r="M59" s="101" t="str">
        <f>IF(Comp3!M34="","",Comp3!M34)</f>
        <v/>
      </c>
      <c r="N59" s="183" t="str">
        <f>IF(Comp3!N34="","",Comp3!N34)</f>
        <v/>
      </c>
      <c r="O59" s="141" t="str">
        <f>IF(Comp3!O34="","",Comp3!O34)</f>
        <v/>
      </c>
      <c r="P59" s="153" t="str">
        <f>IF(Comp3!P34="","",Comp3!P34)</f>
        <v/>
      </c>
      <c r="Q59" s="152" t="str">
        <f>IF(Comp3!Q34="","",Comp3!Q34)</f>
        <v>Marcela López</v>
      </c>
      <c r="R59" s="154" t="str">
        <f>IF(Comp3!R34="","",Comp3!R34)</f>
        <v/>
      </c>
      <c r="S59" s="104" t="str">
        <f>IF(Comp3!S34="","",Comp3!S34)</f>
        <v/>
      </c>
      <c r="T59" s="183" t="str">
        <f>IF(Comp3!T34="","",Comp3!T34)</f>
        <v/>
      </c>
      <c r="U59" s="141" t="str">
        <f>IF(Comp3!U34="","",Comp3!U34)</f>
        <v/>
      </c>
      <c r="V59" s="153" t="str">
        <f>IF(Comp3!V34="","",Comp3!V34)</f>
        <v/>
      </c>
      <c r="W59" s="152" t="str">
        <f>IF(Comp3!W34="","",Comp3!W34)</f>
        <v/>
      </c>
      <c r="X59" s="154" t="str">
        <f>IF(Comp3!X34="","",Comp3!X34)</f>
        <v/>
      </c>
    </row>
    <row r="60" spans="1:24" s="135" customFormat="1" ht="50.1" customHeight="1" thickBot="1" x14ac:dyDescent="0.3">
      <c r="A60" s="620" t="s">
        <v>76</v>
      </c>
      <c r="B60" s="125"/>
      <c r="C60" s="126" t="s">
        <v>110</v>
      </c>
      <c r="D60" s="125"/>
      <c r="E60" s="125"/>
      <c r="F60" s="146"/>
      <c r="G60" s="116"/>
      <c r="H60" s="128">
        <f>IF(Comp3!H35="","",Comp3!H35)</f>
        <v>0</v>
      </c>
      <c r="I60" s="228">
        <f>IF(Comp3!I35="","",Comp3!I35)</f>
        <v>0</v>
      </c>
      <c r="J60" s="532" t="str">
        <f>IF(Comp3!J35="","",Comp3!J35)</f>
        <v>No se programaron actividades relacionadas con este objetivo</v>
      </c>
      <c r="K60" s="244" t="str">
        <f>IF(Comp3!K35="","",Comp3!K35)</f>
        <v/>
      </c>
      <c r="L60" s="132" t="str">
        <f>IF(Comp3!L35="","",Comp3!L35)</f>
        <v/>
      </c>
      <c r="M60" s="133" t="str">
        <f>IF(Comp3!M35="","",Comp3!M35)</f>
        <v/>
      </c>
      <c r="N60" s="128">
        <f>IF(Comp3!N35="","",Comp3!N35)</f>
        <v>0</v>
      </c>
      <c r="O60" s="129">
        <f>IF(Comp3!O35="","",Comp3!O35)</f>
        <v>0</v>
      </c>
      <c r="P60" s="532" t="str">
        <f>IF(Comp3!P35="","",Comp3!P35)</f>
        <v>No se programaron actividades relacionadas con este objetivo</v>
      </c>
      <c r="Q60" s="131" t="str">
        <f>IF(Comp3!Q35="","",Comp3!Q35)</f>
        <v/>
      </c>
      <c r="R60" s="132" t="str">
        <f>IF(Comp3!R35="","",Comp3!R35)</f>
        <v/>
      </c>
      <c r="S60" s="182" t="str">
        <f>IF(Comp3!S35="","",Comp3!S35)</f>
        <v/>
      </c>
      <c r="T60" s="128">
        <f>IF(Comp3!T35="","",Comp3!T35)</f>
        <v>0</v>
      </c>
      <c r="U60" s="129">
        <f>IF(Comp3!U35="","",Comp3!U35)</f>
        <v>0</v>
      </c>
      <c r="V60" s="130" t="str">
        <f>IF(Comp3!V35="","",Comp3!V35)</f>
        <v>No se programaron actividades relacionadas con este objetivo</v>
      </c>
      <c r="W60" s="131" t="str">
        <f>IF(Comp3!W35="","",Comp3!W35)</f>
        <v/>
      </c>
      <c r="X60" s="132" t="str">
        <f>IF(Comp3!X35="","",Comp3!X35)</f>
        <v/>
      </c>
    </row>
    <row r="61" spans="1:24" ht="144" customHeight="1" x14ac:dyDescent="0.25">
      <c r="A61" s="621"/>
      <c r="B61" s="147" t="str">
        <f>IF(Comp3!B36="","",Comp3!B36)</f>
        <v>3.1</v>
      </c>
      <c r="C61" s="179" t="str">
        <f>IF(Comp3!C36="","",Comp3!C36)</f>
        <v>Actualizar y desarrollar en el  curso virtual de trasparencia  el modulo  de rendición de cuentas,  con los servidores públicos    mediante  el acompañamiento y socialización del mismo, con el fin de interiorizar la cultura de rendición de cuentas</v>
      </c>
      <c r="D61" s="179" t="str">
        <f>IF(Comp3!D36="","",Comp3!D36)</f>
        <v xml:space="preserve">Promoción de la cultura de Rendición de Cuentas promocionada a través del curso 
(25% de los inscritos en el aula virtual de transparencia  logren la certificación) </v>
      </c>
      <c r="E61" s="179" t="str">
        <f>IF(Comp3!E36="","",Comp3!E36)</f>
        <v xml:space="preserve">Dirección de Planeación y Control de Gestión/ Subdirección de Monitoreo y Evaluación,  Gestión Humana, Dirección de Servicios y Atención </v>
      </c>
      <c r="F61" s="190">
        <f>IF(Comp3!F36="","",Comp3!F36)</f>
        <v>43464</v>
      </c>
      <c r="H61" s="183" t="str">
        <f>IF(Comp3!H36="","",Comp3!H36)</f>
        <v/>
      </c>
      <c r="I61" s="226" t="str">
        <f>IF(Comp3!I36="","",Comp3!I36)</f>
        <v>N/A</v>
      </c>
      <c r="J61" s="153" t="str">
        <f>IF(Comp3!J36="","",Comp3!J36)</f>
        <v/>
      </c>
      <c r="K61" s="210" t="str">
        <f>IF(Comp3!K36="","",Comp3!K36)</f>
        <v>Marcela López</v>
      </c>
      <c r="L61" s="154" t="str">
        <f>IF(Comp3!L36="","",Comp3!L36)</f>
        <v xml:space="preserve">La periodicidad del reporte de esta actividad es semestral por lo tanto aún no inicia. </v>
      </c>
      <c r="M61" s="101" t="str">
        <f>IF(Comp3!M36="","",Comp3!M36)</f>
        <v/>
      </c>
      <c r="N61" s="183" t="str">
        <f>IF(Comp3!N36="","",Comp3!N36)</f>
        <v/>
      </c>
      <c r="O61" s="141" t="str">
        <f>IF(Comp3!O36="","",Comp3!O36)</f>
        <v>En Avance</v>
      </c>
      <c r="P61" s="153" t="str">
        <f>IF(Comp3!P36="","",Comp3!P36)</f>
        <v/>
      </c>
      <c r="Q61" s="152" t="str">
        <f>IF(Comp3!Q36="","",Comp3!Q36)</f>
        <v>Marcela López</v>
      </c>
      <c r="R61" s="154" t="str">
        <f>IF(Comp3!R36="","",Comp3!R36)</f>
        <v xml:space="preserve">Se construyó la presentación en power point de los contenidos del curso virtual de trasparencia  (módulo  de rendición de cuentas)
Evidencia: Presentación en power point "Estrategia de transparencia del ICBF".  
</v>
      </c>
      <c r="S61" s="104" t="str">
        <f>IF(Comp3!S36="","",Comp3!S36)</f>
        <v/>
      </c>
      <c r="T61" s="183" t="str">
        <f>IF(Comp3!T36="","",Comp3!T36)</f>
        <v/>
      </c>
      <c r="U61" s="141" t="str">
        <f>IF(Comp3!U36="","",Comp3!U36)</f>
        <v/>
      </c>
      <c r="V61" s="153" t="str">
        <f>IF(Comp3!V36="","",Comp3!V36)</f>
        <v/>
      </c>
      <c r="W61" s="152" t="str">
        <f>IF(Comp3!W36="","",Comp3!W36)</f>
        <v/>
      </c>
      <c r="X61" s="154" t="str">
        <f>IF(Comp3!X36="","",Comp3!X36)</f>
        <v/>
      </c>
    </row>
    <row r="62" spans="1:24" ht="254.25" customHeight="1" x14ac:dyDescent="0.25">
      <c r="A62" s="621"/>
      <c r="B62" s="147" t="str">
        <f>IF(Comp3!B37="","",Comp3!B37)</f>
        <v>3.2</v>
      </c>
      <c r="C62" s="179" t="str">
        <f>IF(Comp3!C37="","",Comp3!C37)</f>
        <v xml:space="preserve">Socializar y visibilizar la información </v>
      </c>
      <c r="D62" s="179" t="str">
        <f>IF(Comp3!D37="","",Comp3!D37)</f>
        <v>Estrategia de Comunicación: 
de transparencia</v>
      </c>
      <c r="E62" s="179" t="str">
        <f>IF(Comp3!E37="","",Comp3!E37)</f>
        <v xml:space="preserve">Oficina Asesora de Comunicaciones/ Subdirección de  Monitoreo y Evaluación </v>
      </c>
      <c r="F62" s="190">
        <f>IF(Comp3!F37="","",Comp3!F37)</f>
        <v>43464</v>
      </c>
      <c r="H62" s="183" t="str">
        <f>IF(Comp3!H37="","",Comp3!H37)</f>
        <v/>
      </c>
      <c r="I62" s="226" t="str">
        <f>IF(Comp3!I37="","",Comp3!I37)</f>
        <v>En Avance</v>
      </c>
      <c r="J62" s="153" t="str">
        <f>IF(Comp3!J37="","",Comp3!J37)</f>
        <v/>
      </c>
      <c r="K62" s="246" t="str">
        <f>IF(Comp3!K37="","",Comp3!K37)</f>
        <v>Marcela López</v>
      </c>
      <c r="L62" s="185" t="str">
        <f>IF(Comp3!L37="","",Comp3!L37)</f>
        <v xml:space="preserve">Se hace 4 publicaciones de transparencia en el boletín semanal Vive ICBF sobre confidencialidad de identidad - canales de atención al usuario - políticas de riesgos y gestión regional - Tiempo para planear. 
Se hacen 2 Publicaciones, el 5 de marzo se hace publicación del Boletín Vive ICBF sobre Data Set, hablando sobre los datos abiertos de Bienestarina - el 20 de marzo se hace publicación sobre conferencia de transparencia, dirigida a los colaboradores de la sede.
Se hacen 3 publicaciones. El 11 de abril en el boletín No 11 se publica La Ley de
Transparencia y acceso a la información Ley 1712 de 2014 - Se publica el 16 de abril en el Boletín No. 12 Sabías que el ICBF fijó en el Plan Indicativo Institucional 2015 - 2018. - Se publica el 23 de abril en el Boletín No. 13 Para el ICBF la Rendición Pública de Cuentas es un proceso fundamental de participación ciudadana.
Evidencia: Boletín Vive ICBF del 5/02/18, Boletín Vive ICBF No 3 del 12/02/18, Boletín Vive ICBF No 4 del 19/02/18 y Boletín Vive ICBF No 5 del 26/02/18, Boletín Vive ICBF No 6 del 05/03/18, Vive ICBF No 8 del 26/03/18, Boletín Jornada tiempo de planear, Boletín Vive ICBF No 11 del 09/04/18, Boletín Vive ICBF No 12 del 16/04/18, Boletín Vive ICBF No 13 del 23/04/18. </v>
      </c>
      <c r="M62" s="101" t="str">
        <f>IF(Comp3!M37="","",Comp3!M37)</f>
        <v/>
      </c>
      <c r="N62" s="183" t="str">
        <f>IF(Comp3!N37="","",Comp3!N37)</f>
        <v/>
      </c>
      <c r="O62" s="141" t="str">
        <f>IF(Comp3!O37="","",Comp3!O37)</f>
        <v>En Avance</v>
      </c>
      <c r="P62" s="153" t="str">
        <f>IF(Comp3!P37="","",Comp3!P37)</f>
        <v/>
      </c>
      <c r="Q62" s="184" t="str">
        <f>IF(Comp3!Q37="","",Comp3!Q37)</f>
        <v>Marcela López</v>
      </c>
      <c r="R62" s="185" t="str">
        <f>IF(Comp3!R37="","",Comp3!R37)</f>
        <v xml:space="preserve">Se hacen 3 publicaciones de transparencia en el boletín semanal Vive ICBF  en los boletines No 15 sobre Plan Estrategico de Tecnologias de la Información ICBF Peti 2016-2018, boletín No 17 sobre el Día nacional de la lucha contra la corrupción,  boletín No. 18 sobre el Plan Anticorrupción y de Atención al Ciudadano, boletín No 19 sobre rendición de cuentas, boletín No 20 sobre resolución de costos de reproducción de documentos expedidos por el ICBF, boletín No 21 sobre los riesgos de corrupción, boletín No 22 sobre cultura de la transparencia, boletín No 23 sobre transfusión de confianza al corazón institucional con la metodología de laboratorio cívico, boletín No 25 sobre informe de rendición de cuentas por la paz, boletín No 26 sobre cronograma de realización de rendición de cuentas y mesas públicas 2018, boletín No 28 sobre primera mesa pública de un centro zonal, realizada por medios virtuales y boletín No 30 sobre dialogos ciudadanos con beneficiarios de primera infancia. 
Evidencia: Boletín No 15 del 7 de mayo, boletín No 17 del 21 de mayo, boletín No 18 del 28 de mayo, boletín No 19 del 10 de junio, boletín No 20 del 17 de junio, boletín No 21 del 24 de junio, boletín No 22 del 30 de junio, boletín No 23 del 02 de julio, boletín No 25 del 16 de julio, boletín No 26 del 23 de julio, boletín No 28 del 6 de agosto y boletín No 30 del 21 de agosto. </v>
      </c>
      <c r="S62" s="104" t="str">
        <f>IF(Comp3!S37="","",Comp3!S37)</f>
        <v/>
      </c>
      <c r="T62" s="183" t="str">
        <f>IF(Comp3!T37="","",Comp3!T37)</f>
        <v/>
      </c>
      <c r="U62" s="141" t="str">
        <f>IF(Comp3!U37="","",Comp3!U37)</f>
        <v/>
      </c>
      <c r="V62" s="153" t="str">
        <f>IF(Comp3!V37="","",Comp3!V37)</f>
        <v/>
      </c>
      <c r="W62" s="184" t="str">
        <f>IF(Comp3!W37="","",Comp3!W37)</f>
        <v/>
      </c>
      <c r="X62" s="185" t="str">
        <f>IF(Comp3!X37="","",Comp3!X37)</f>
        <v/>
      </c>
    </row>
    <row r="63" spans="1:24" ht="81" customHeight="1" x14ac:dyDescent="0.25">
      <c r="A63" s="621"/>
      <c r="B63" s="147" t="str">
        <f>IF(Comp3!B38="","",Comp3!B38)</f>
        <v>3.3</v>
      </c>
      <c r="C63" s="179" t="str">
        <f>IF(Comp3!C38="","",Comp3!C38)</f>
        <v>Diseñar estrategia que permita articular la información de las MP para retroalimentar en las RPC</v>
      </c>
      <c r="D63" s="179" t="str">
        <f>IF(Comp3!D38="","",Comp3!D38)</f>
        <v>Estrategia de Información de RPC y MP en doble vía implementada</v>
      </c>
      <c r="E63" s="179" t="str">
        <f>IF(Comp3!E38="","",Comp3!E38)</f>
        <v>Subdirección de  Monitoreo y Evaluación / Directores Regionales Coordinadores de CZ</v>
      </c>
      <c r="F63" s="190">
        <f>IF(Comp3!F38="","",Comp3!F38)</f>
        <v>43373</v>
      </c>
      <c r="H63" s="183" t="str">
        <f>IF(Comp3!H38="","",Comp3!H38)</f>
        <v/>
      </c>
      <c r="I63" s="226" t="str">
        <f>IF(Comp3!I38="","",Comp3!I38)</f>
        <v>En Avance</v>
      </c>
      <c r="J63" s="153" t="str">
        <f>IF(Comp3!J38="","",Comp3!J38)</f>
        <v/>
      </c>
      <c r="K63" s="246" t="str">
        <f>IF(Comp3!K38="","",Comp3!K38)</f>
        <v>Marcela López</v>
      </c>
      <c r="L63" s="185" t="str">
        <f>IF(Comp3!L38="","",Comp3!L38)</f>
        <v>Se actualizaron las presentaciones misionales para fortalecer el componente de información  del proceso de RPC 
Evidencia: Caja de Herramientas
 \\172.16.9.31\ArchivosICBF\Direccion de Planeación\Caja de Herramientas MP y RPC 2018\Caja de Herramientas 2018\</v>
      </c>
      <c r="M63" s="101" t="str">
        <f>IF(Comp3!M38="","",Comp3!M38)</f>
        <v/>
      </c>
      <c r="N63" s="183" t="str">
        <f>IF(Comp3!N38="","",Comp3!N38)</f>
        <v/>
      </c>
      <c r="O63" s="141" t="str">
        <f>IF(Comp3!O38="","",Comp3!O38)</f>
        <v>Sin Avance</v>
      </c>
      <c r="P63" s="153" t="str">
        <f>IF(Comp3!P38="","",Comp3!P38)</f>
        <v/>
      </c>
      <c r="Q63" s="184" t="str">
        <f>IF(Comp3!Q38="","",Comp3!Q38)</f>
        <v>Marcela López</v>
      </c>
      <c r="R63" s="185" t="str">
        <f>IF(Comp3!R38="","",Comp3!R38)</f>
        <v>No se presentó evidencia de avance o cumplimiento</v>
      </c>
      <c r="S63" s="104" t="str">
        <f>IF(Comp3!S38="","",Comp3!S38)</f>
        <v/>
      </c>
      <c r="T63" s="183" t="str">
        <f>IF(Comp3!T38="","",Comp3!T38)</f>
        <v/>
      </c>
      <c r="U63" s="141" t="str">
        <f>IF(Comp3!U38="","",Comp3!U38)</f>
        <v/>
      </c>
      <c r="V63" s="153" t="str">
        <f>IF(Comp3!V38="","",Comp3!V38)</f>
        <v/>
      </c>
      <c r="W63" s="184" t="str">
        <f>IF(Comp3!W38="","",Comp3!W38)</f>
        <v/>
      </c>
      <c r="X63" s="185" t="str">
        <f>IF(Comp3!X38="","",Comp3!X38)</f>
        <v/>
      </c>
    </row>
    <row r="64" spans="1:24" ht="257.25" customHeight="1" thickBot="1" x14ac:dyDescent="0.3">
      <c r="A64" s="621"/>
      <c r="B64" s="147">
        <f>IF(Comp3!B39="","",Comp3!B39)</f>
        <v>3.4</v>
      </c>
      <c r="C64" s="179" t="str">
        <f>IF(Comp3!C39="","",Comp3!C39)</f>
        <v xml:space="preserve">Crear Hashtag para movilizar ciudadanía en diferentes temáticas frente a la rendición de cuentas </v>
      </c>
      <c r="D64" s="179" t="str">
        <f>IF(Comp3!D39="","",Comp3!D39)</f>
        <v xml:space="preserve">estrategia de movilización de rendición de cuentas durante el proceso de Rendición de Cuentas en redes </v>
      </c>
      <c r="E64" s="179" t="str">
        <f>IF(Comp3!E39="","",Comp3!E39)</f>
        <v>Oficina Asesora de Comunicaciones</v>
      </c>
      <c r="F64" s="190">
        <f>IF(Comp3!F39="","",Comp3!F39)</f>
        <v>43464</v>
      </c>
      <c r="H64" s="183" t="str">
        <f>IF(Comp3!H39="","",Comp3!H39)</f>
        <v/>
      </c>
      <c r="I64" s="226" t="str">
        <f>IF(Comp3!I39="","",Comp3!I39)</f>
        <v>En Avance</v>
      </c>
      <c r="J64" s="153" t="str">
        <f>IF(Comp3!J39="","",Comp3!J39)</f>
        <v/>
      </c>
      <c r="K64" s="246" t="str">
        <f>IF(Comp3!K39="","",Comp3!K39)</f>
        <v>Marcela López</v>
      </c>
      <c r="L64" s="185" t="str">
        <f>IF(Comp3!L39="","",Comp3!L39)</f>
        <v xml:space="preserve">Se Publica Mensaje en Twitter sobre la Línea anticorrupción 01800 con el Hashtag #ICBFporLaTransparencia. Se crea El Hashtag  y se publica en Twitter y Facebook las campañas #Colombia Presente con el que se moviliza la ciudadanía, con la estrategia Presente contra el trabajo infantil.  Se publica el Hashtag #ICBFporLaTransparencia con la línea anticorrupción 0314376530 #4. se hace publicación en Twitter el 9 de marzo con el Hashtag #ICBFporLaTransparencia Comunicando Línea Anticorrupción. Se hace publicación en Twitter con el Hashtag #ProtagonistasDeLaPrimeraInfancia. Se hace publicación de Hashtag #ICBFenAcción  en Twitter el  28 de abril mostrando a la comunidad. #PMUfronterizo  Directora(e)  @SOLINDIRAQ1 y Subdirector de Familias y Comunidades @aristidesherrer participan en la toma de decisiones en favor de la comunidad #YUKPA y de las familias migrantes y retornadas en Norte de Santander.  Hashtag #ICBFenAcción - Se hacen 2 publicaciones con el Hashtag  #ColombiaPresente el 24 y 25 de abril sensibilizando a la comunidad.
Evidencia: 2 Twitter del 13/02/18, 2 Twitter del 20/02/18, 1 Twitter del 21/02/18, 2 Twitter del 22/02/18, 3 Twitter del 23/02/18, 1 Twitter del 25/02/18, 3 Twitter del 26/02/18, 1 Twitter del 27/02/18, Twitter del 27/01/18, 1 Twitter del 09/03/18, 1 Twitter del 15/03/18, 1 Twitter del 24/04/18, 1 Twitter del 25/04/18 y 1 Twitter del 28/04/18.   </v>
      </c>
      <c r="M64" s="101" t="str">
        <f>IF(Comp3!M39="","",Comp3!M39)</f>
        <v/>
      </c>
      <c r="N64" s="183" t="str">
        <f>IF(Comp3!N39="","",Comp3!N39)</f>
        <v/>
      </c>
      <c r="O64" s="141" t="str">
        <f>IF(Comp3!O39="","",Comp3!O39)</f>
        <v>En Avance</v>
      </c>
      <c r="P64" s="153" t="str">
        <f>IF(Comp3!P39="","",Comp3!P39)</f>
        <v/>
      </c>
      <c r="Q64" s="184" t="str">
        <f>IF(Comp3!Q39="","",Comp3!Q39)</f>
        <v>Marcela López</v>
      </c>
      <c r="R64" s="185" t="str">
        <f>IF(Comp3!R39="","",Comp3!R39)</f>
        <v xml:space="preserve">Se publica en Twitter y Facebook las campañas: 
Twitter
17 de mayo con el  Hashtag #ICBFporLaTransparencia sobre rendición de cuentas en Regional Tolima
28 de junio con  el  Hashtag #ICBFporLaTransparencia sobre Audiencia pública de rendición de cuentas. 
29 de junio con  el  Hashtag #ICBFporLaTransparencia sobre Audiencia pública de rendición de cuentas. 
17 de agosto con el Hashtag #ICBFporLaTransparencia sobre socialización de servicios de EAS
23 de agosto con el Hashtag #ICBFTeEscucha sobre encuesta de percepción 2018
Facebook
28 de junio sobre Audiencia pública de rendición de cuentas. 
29 de junio sobre Audiencia pública de rendición de cuentas. 
26 de julio sobre mesa pública en centro zonal de Villeta
10 de julio sobre Rendición de cuentas por la paz
Evidencia: 5 Twitter de: 17/05/18,  28/06/18,  29/06/18, 17/08/18 y 23/08/18. 
4 mensajes en facebook de: 28/06/18, 29/06/18, 26/07/18 y 10/07/18 
</v>
      </c>
      <c r="S64" s="104" t="str">
        <f>IF(Comp3!S39="","",Comp3!S39)</f>
        <v/>
      </c>
      <c r="T64" s="183" t="str">
        <f>IF(Comp3!T39="","",Comp3!T39)</f>
        <v/>
      </c>
      <c r="U64" s="141" t="str">
        <f>IF(Comp3!U39="","",Comp3!U39)</f>
        <v/>
      </c>
      <c r="V64" s="153" t="str">
        <f>IF(Comp3!V39="","",Comp3!V39)</f>
        <v/>
      </c>
      <c r="W64" s="184" t="str">
        <f>IF(Comp3!W39="","",Comp3!W39)</f>
        <v/>
      </c>
      <c r="X64" s="185" t="str">
        <f>IF(Comp3!X39="","",Comp3!X39)</f>
        <v/>
      </c>
    </row>
    <row r="65" spans="1:24" ht="15" hidden="1" x14ac:dyDescent="0.25">
      <c r="A65" s="621"/>
      <c r="B65" s="147" t="str">
        <f>IF(Comp3!B40="","",Comp3!B40)</f>
        <v/>
      </c>
      <c r="C65" s="179" t="str">
        <f>IF(Comp3!C40="","",Comp3!C40)</f>
        <v/>
      </c>
      <c r="D65" s="179" t="str">
        <f>IF(Comp3!D40="","",Comp3!D40)</f>
        <v/>
      </c>
      <c r="E65" s="179" t="str">
        <f>IF(Comp3!E40="","",Comp3!E40)</f>
        <v/>
      </c>
      <c r="F65" s="190" t="str">
        <f>IF(Comp3!F40="","",Comp3!F40)</f>
        <v/>
      </c>
      <c r="H65" s="183" t="str">
        <f>IF(Comp3!H40="","",Comp3!H40)</f>
        <v/>
      </c>
      <c r="I65" s="226" t="str">
        <f>IF(Comp3!I40="","",Comp3!I40)</f>
        <v/>
      </c>
      <c r="J65" s="153" t="str">
        <f>IF(Comp3!J40="","",Comp3!J40)</f>
        <v/>
      </c>
      <c r="K65" s="246" t="str">
        <f>IF(Comp3!K40="","",Comp3!K40)</f>
        <v>Marcela López</v>
      </c>
      <c r="L65" s="185" t="str">
        <f>IF(Comp3!L40="","",Comp3!L40)</f>
        <v/>
      </c>
      <c r="M65" s="101" t="str">
        <f>IF(Comp3!M40="","",Comp3!M40)</f>
        <v/>
      </c>
      <c r="N65" s="183" t="str">
        <f>IF(Comp3!N40="","",Comp3!N40)</f>
        <v/>
      </c>
      <c r="O65" s="141" t="str">
        <f>IF(Comp3!O40="","",Comp3!O40)</f>
        <v/>
      </c>
      <c r="P65" s="153" t="str">
        <f>IF(Comp3!P40="","",Comp3!P40)</f>
        <v/>
      </c>
      <c r="Q65" s="184" t="str">
        <f>IF(Comp3!Q40="","",Comp3!Q40)</f>
        <v>Marcela López</v>
      </c>
      <c r="R65" s="185" t="str">
        <f>IF(Comp3!R40="","",Comp3!R40)</f>
        <v/>
      </c>
      <c r="S65" s="104" t="str">
        <f>IF(Comp3!S40="","",Comp3!S40)</f>
        <v/>
      </c>
      <c r="T65" s="183" t="str">
        <f>IF(Comp3!T40="","",Comp3!T40)</f>
        <v/>
      </c>
      <c r="U65" s="141" t="str">
        <f>IF(Comp3!U40="","",Comp3!U40)</f>
        <v/>
      </c>
      <c r="V65" s="153" t="str">
        <f>IF(Comp3!V40="","",Comp3!V40)</f>
        <v/>
      </c>
      <c r="W65" s="184" t="str">
        <f>IF(Comp3!W40="","",Comp3!W40)</f>
        <v/>
      </c>
      <c r="X65" s="185" t="str">
        <f>IF(Comp3!X40="","",Comp3!X40)</f>
        <v/>
      </c>
    </row>
    <row r="66" spans="1:24" ht="97.5" hidden="1" customHeight="1" thickBot="1" x14ac:dyDescent="0.3">
      <c r="A66" s="622"/>
      <c r="B66" s="147" t="str">
        <f>IF(Comp3!B41="","",Comp3!B41)</f>
        <v/>
      </c>
      <c r="C66" s="179" t="str">
        <f>IF(Comp3!C41="","",Comp3!C41)</f>
        <v/>
      </c>
      <c r="D66" s="179" t="str">
        <f>IF(Comp3!D41="","",Comp3!D41)</f>
        <v/>
      </c>
      <c r="E66" s="179" t="str">
        <f>IF(Comp3!E41="","",Comp3!E41)</f>
        <v/>
      </c>
      <c r="F66" s="190" t="str">
        <f>IF(Comp3!F41="","",Comp3!F41)</f>
        <v/>
      </c>
      <c r="H66" s="183" t="str">
        <f>IF(Comp3!H41="","",Comp3!H41)</f>
        <v/>
      </c>
      <c r="I66" s="226" t="str">
        <f>IF(Comp3!I41="","",Comp3!I41)</f>
        <v/>
      </c>
      <c r="J66" s="153" t="str">
        <f>IF(Comp3!J41="","",Comp3!J41)</f>
        <v/>
      </c>
      <c r="K66" s="246" t="str">
        <f>IF(Comp3!K41="","",Comp3!K41)</f>
        <v>Marcela López</v>
      </c>
      <c r="L66" s="185" t="str">
        <f>IF(Comp3!L41="","",Comp3!L41)</f>
        <v/>
      </c>
      <c r="M66" s="101" t="str">
        <f>IF(Comp3!M41="","",Comp3!M41)</f>
        <v/>
      </c>
      <c r="N66" s="183" t="str">
        <f>IF(Comp3!N41="","",Comp3!N41)</f>
        <v/>
      </c>
      <c r="O66" s="141" t="str">
        <f>IF(Comp3!O41="","",Comp3!O41)</f>
        <v/>
      </c>
      <c r="P66" s="153" t="str">
        <f>IF(Comp3!P41="","",Comp3!P41)</f>
        <v/>
      </c>
      <c r="Q66" s="184" t="str">
        <f>IF(Comp3!Q41="","",Comp3!Q41)</f>
        <v>Marcela López</v>
      </c>
      <c r="R66" s="185" t="str">
        <f>IF(Comp3!R41="","",Comp3!R41)</f>
        <v/>
      </c>
      <c r="S66" s="104" t="str">
        <f>IF(Comp3!S41="","",Comp3!S41)</f>
        <v/>
      </c>
      <c r="T66" s="183" t="str">
        <f>IF(Comp3!T41="","",Comp3!T41)</f>
        <v/>
      </c>
      <c r="U66" s="141" t="str">
        <f>IF(Comp3!U41="","",Comp3!U41)</f>
        <v/>
      </c>
      <c r="V66" s="153" t="str">
        <f>IF(Comp3!V41="","",Comp3!V41)</f>
        <v/>
      </c>
      <c r="W66" s="184" t="str">
        <f>IF(Comp3!W41="","",Comp3!W41)</f>
        <v/>
      </c>
      <c r="X66" s="185" t="str">
        <f>IF(Comp3!X41="","",Comp3!X41)</f>
        <v/>
      </c>
    </row>
    <row r="67" spans="1:24" s="135" customFormat="1" ht="50.1" customHeight="1" thickBot="1" x14ac:dyDescent="0.3">
      <c r="A67" s="620" t="s">
        <v>77</v>
      </c>
      <c r="B67" s="125"/>
      <c r="C67" s="126" t="s">
        <v>111</v>
      </c>
      <c r="D67" s="125"/>
      <c r="E67" s="125"/>
      <c r="F67" s="146"/>
      <c r="G67" s="116"/>
      <c r="H67" s="128">
        <f>IF(Comp3!H42="","",Comp3!H42)</f>
        <v>0</v>
      </c>
      <c r="I67" s="228">
        <f>IF(Comp3!I42="","",Comp3!I42)</f>
        <v>0</v>
      </c>
      <c r="J67" s="532" t="str">
        <f>IF(Comp3!J42="","",Comp3!J42)</f>
        <v>No se programaron actividades relacionadas con este objetivo</v>
      </c>
      <c r="K67" s="244" t="str">
        <f>IF(Comp3!K42="","",Comp3!K42)</f>
        <v/>
      </c>
      <c r="L67" s="132" t="str">
        <f>IF(Comp3!L42="","",Comp3!L42)</f>
        <v/>
      </c>
      <c r="M67" s="133" t="str">
        <f>IF(Comp3!M42="","",Comp3!M42)</f>
        <v/>
      </c>
      <c r="N67" s="128">
        <f>IF(Comp3!N42="","",Comp3!N42)</f>
        <v>0</v>
      </c>
      <c r="O67" s="129">
        <f>IF(Comp3!O42="","",Comp3!O42)</f>
        <v>0</v>
      </c>
      <c r="P67" s="532" t="str">
        <f>IF(Comp3!P42="","",Comp3!P42)</f>
        <v>No se programaron actividades relacionadas con este objetivo</v>
      </c>
      <c r="Q67" s="131" t="str">
        <f>IF(Comp3!Q42="","",Comp3!Q42)</f>
        <v/>
      </c>
      <c r="R67" s="132" t="str">
        <f>IF(Comp3!R42="","",Comp3!R42)</f>
        <v/>
      </c>
      <c r="S67" s="182" t="str">
        <f>IF(Comp3!S42="","",Comp3!S42)</f>
        <v/>
      </c>
      <c r="T67" s="128">
        <f>IF(Comp3!T42="","",Comp3!T42)</f>
        <v>0</v>
      </c>
      <c r="U67" s="129">
        <f>IF(Comp3!U42="","",Comp3!U42)</f>
        <v>0</v>
      </c>
      <c r="V67" s="130" t="str">
        <f>IF(Comp3!V42="","",Comp3!V42)</f>
        <v>No se programaron actividades relacionadas con este objetivo</v>
      </c>
      <c r="W67" s="131" t="str">
        <f>IF(Comp3!W42="","",Comp3!W42)</f>
        <v/>
      </c>
      <c r="X67" s="132" t="str">
        <f>IF(Comp3!X42="","",Comp3!X42)</f>
        <v/>
      </c>
    </row>
    <row r="68" spans="1:24" ht="102" x14ac:dyDescent="0.25">
      <c r="A68" s="621"/>
      <c r="B68" s="425" t="str">
        <f>IF(Comp3!B43="","",Comp3!B43)</f>
        <v>4.1</v>
      </c>
      <c r="C68" s="426" t="str">
        <f>IF(Comp3!C43="","",Comp3!C43)</f>
        <v>Realizar seguimiento a la realización de la Rendición de Cuentas programadas</v>
      </c>
      <c r="D68" s="426" t="str">
        <f>IF(Comp3!D43="","",Comp3!D43)</f>
        <v xml:space="preserve">Informe de Rendición de Cuentas realizadas </v>
      </c>
      <c r="E68" s="426" t="str">
        <f>IF(Comp3!E43="","",Comp3!E43)</f>
        <v>Subdirección de  Monitoreo y Evaluación / Directores Regionales Coordinadores de CZ</v>
      </c>
      <c r="F68" s="423">
        <f>IF(Comp3!F43="","",Comp3!F43)</f>
        <v>43464</v>
      </c>
      <c r="H68" s="183" t="str">
        <f>IF(Comp3!H43="","",Comp3!H43)</f>
        <v/>
      </c>
      <c r="I68" s="226" t="str">
        <f>IF(Comp3!I43="","",Comp3!I43)</f>
        <v>En Avance</v>
      </c>
      <c r="J68" s="153" t="str">
        <f>IF(Comp3!J43="","",Comp3!J43)</f>
        <v/>
      </c>
      <c r="K68" s="210" t="str">
        <f>IF(Comp3!K43="","",Comp3!K43)</f>
        <v>Marcela López</v>
      </c>
      <c r="L68" s="154" t="str">
        <f>IF(Comp3!L43="","",Comp3!L43)</f>
        <v xml:space="preserve">
Se realizó seguimiento a la realización de rendición de cuentas programadas. 
Evidencia: 
Informe de seguimiento primer trimestre 2018 rendición de cuentas y mesas públicas del nivel regional y zonal (Enero - Marzo 2018). </v>
      </c>
      <c r="M68" s="101" t="str">
        <f>IF(Comp3!M43="","",Comp3!M43)</f>
        <v/>
      </c>
      <c r="N68" s="183" t="str">
        <f>IF(Comp3!N43="","",Comp3!N43)</f>
        <v/>
      </c>
      <c r="O68" s="141" t="str">
        <f>IF(Comp3!O43="","",Comp3!O43)</f>
        <v>Sin Avance</v>
      </c>
      <c r="P68" s="153" t="str">
        <f>IF(Comp3!P43="","",Comp3!P43)</f>
        <v/>
      </c>
      <c r="Q68" s="152" t="str">
        <f>IF(Comp3!Q43="","",Comp3!Q43)</f>
        <v>Marcela López</v>
      </c>
      <c r="R68" s="154" t="str">
        <f>IF(Comp3!R43="","",Comp3!R43)</f>
        <v>No se presentó evidencia de avance o cumplimiento</v>
      </c>
      <c r="S68" s="104" t="str">
        <f>IF(Comp3!S43="","",Comp3!S43)</f>
        <v/>
      </c>
      <c r="T68" s="183" t="str">
        <f>IF(Comp3!T43="","",Comp3!T43)</f>
        <v/>
      </c>
      <c r="U68" s="141" t="str">
        <f>IF(Comp3!U43="","",Comp3!U43)</f>
        <v/>
      </c>
      <c r="V68" s="153" t="str">
        <f>IF(Comp3!V43="","",Comp3!V43)</f>
        <v/>
      </c>
      <c r="W68" s="152" t="str">
        <f>IF(Comp3!W43="","",Comp3!W43)</f>
        <v/>
      </c>
      <c r="X68" s="154" t="str">
        <f>IF(Comp3!X43="","",Comp3!X43)</f>
        <v/>
      </c>
    </row>
    <row r="69" spans="1:24" ht="101.25" customHeight="1" x14ac:dyDescent="0.25">
      <c r="A69" s="621"/>
      <c r="B69" s="427" t="str">
        <f>IF(Comp3!B44="","",Comp3!B44)</f>
        <v>4.2</v>
      </c>
      <c r="C69" s="179" t="str">
        <f>IF(Comp3!C44="","",Comp3!C44)</f>
        <v>Realizar encuestas de evaluación a la ciudadanía en cada una de las actividades de rendición de cuentas</v>
      </c>
      <c r="D69" s="179" t="str">
        <f>IF(Comp3!D44="","",Comp3!D44)</f>
        <v xml:space="preserve"> Informe de  encuestas realizadas.</v>
      </c>
      <c r="E69" s="179" t="str">
        <f>IF(Comp3!E44="","",Comp3!E44)</f>
        <v>Subdirección de  Monitoreo y Evaluación / Directores Regionales Coordinadores de CZ</v>
      </c>
      <c r="F69" s="190">
        <f>IF(Comp3!F44="","",Comp3!F44)</f>
        <v>43464</v>
      </c>
      <c r="H69" s="183" t="str">
        <f>IF(Comp3!H44="","",Comp3!H44)</f>
        <v/>
      </c>
      <c r="I69" s="226" t="str">
        <f>IF(Comp3!I44="","",Comp3!I44)</f>
        <v>Sin Avance</v>
      </c>
      <c r="J69" s="153" t="str">
        <f>IF(Comp3!J44="","",Comp3!J44)</f>
        <v/>
      </c>
      <c r="K69" s="210" t="str">
        <f>IF(Comp3!K44="","",Comp3!K44)</f>
        <v>Marcela López</v>
      </c>
      <c r="L69" s="154" t="str">
        <f>IF(Comp3!L44="","",Comp3!L44)</f>
        <v>No se presentó evidencia de avance o cumplimiento</v>
      </c>
      <c r="M69" s="101" t="str">
        <f>IF(Comp3!M44="","",Comp3!M44)</f>
        <v/>
      </c>
      <c r="N69" s="183" t="str">
        <f>IF(Comp3!N44="","",Comp3!N44)</f>
        <v/>
      </c>
      <c r="O69" s="141" t="str">
        <f>IF(Comp3!O44="","",Comp3!O44)</f>
        <v>Sin Avance</v>
      </c>
      <c r="P69" s="153" t="str">
        <f>IF(Comp3!P44="","",Comp3!P44)</f>
        <v/>
      </c>
      <c r="Q69" s="152" t="str">
        <f>IF(Comp3!Q44="","",Comp3!Q44)</f>
        <v>Marcela López</v>
      </c>
      <c r="R69" s="154" t="str">
        <f>IF(Comp3!R44="","",Comp3!R44)</f>
        <v>No se presentó evidencia de avance o cumplimiento</v>
      </c>
      <c r="S69" s="104" t="str">
        <f>IF(Comp3!S44="","",Comp3!S44)</f>
        <v/>
      </c>
      <c r="T69" s="183" t="str">
        <f>IF(Comp3!T44="","",Comp3!T44)</f>
        <v/>
      </c>
      <c r="U69" s="141" t="str">
        <f>IF(Comp3!U44="","",Comp3!U44)</f>
        <v/>
      </c>
      <c r="V69" s="153" t="str">
        <f>IF(Comp3!V44="","",Comp3!V44)</f>
        <v/>
      </c>
      <c r="W69" s="152" t="str">
        <f>IF(Comp3!W44="","",Comp3!W44)</f>
        <v/>
      </c>
      <c r="X69" s="154" t="str">
        <f>IF(Comp3!X44="","",Comp3!X44)</f>
        <v/>
      </c>
    </row>
    <row r="70" spans="1:24" ht="164.25" customHeight="1" x14ac:dyDescent="0.25">
      <c r="A70" s="621"/>
      <c r="B70" s="427" t="str">
        <f>IF(Comp3!B45="","",Comp3!B45)</f>
        <v>4.3</v>
      </c>
      <c r="C70" s="179" t="str">
        <f>IF(Comp3!C45="","",Comp3!C45)</f>
        <v>Realizar evaluación y retroalimentación a la gestión institucional en el marco del Modelo Integrado de Planeación y Gestión - MIPG</v>
      </c>
      <c r="D70" s="179" t="str">
        <f>IF(Comp3!D45="","",Comp3!D45)</f>
        <v>(4) Evaluación y retroalimentación a la gestión institucional en el marco del Modelo Integrado de Planeación y Gestión realizada</v>
      </c>
      <c r="E70" s="179" t="str">
        <f>IF(Comp3!E45="","",Comp3!E45)</f>
        <v>Subdirección de  Monitoreo y Evaluación / Directores Regionales Coordinadores de CZ</v>
      </c>
      <c r="F70" s="190">
        <f>IF(Comp3!F45="","",Comp3!F45)</f>
        <v>43464</v>
      </c>
      <c r="H70" s="183" t="str">
        <f>IF(Comp3!H45="","",Comp3!H45)</f>
        <v/>
      </c>
      <c r="I70" s="226" t="str">
        <f>IF(Comp3!I45="","",Comp3!I45)</f>
        <v>Sin Avance</v>
      </c>
      <c r="J70" s="153" t="str">
        <f>IF(Comp3!J45="","",Comp3!J45)</f>
        <v/>
      </c>
      <c r="K70" s="210" t="str">
        <f>IF(Comp3!K45="","",Comp3!K45)</f>
        <v>Marcela López</v>
      </c>
      <c r="L70" s="154" t="str">
        <f>IF(Comp3!L45="","",Comp3!L45)</f>
        <v>No se presentó evidencia de avance o cumplimiento</v>
      </c>
      <c r="M70" s="101" t="str">
        <f>IF(Comp3!M45="","",Comp3!M45)</f>
        <v/>
      </c>
      <c r="N70" s="183" t="str">
        <f>IF(Comp3!N45="","",Comp3!N45)</f>
        <v/>
      </c>
      <c r="O70" s="141" t="str">
        <f>IF(Comp3!O45="","",Comp3!O45)</f>
        <v>En Avance</v>
      </c>
      <c r="P70" s="153" t="str">
        <f>IF(Comp3!P45="","",Comp3!P45)</f>
        <v/>
      </c>
      <c r="Q70" s="152" t="str">
        <f>IF(Comp3!Q45="","",Comp3!Q45)</f>
        <v>Marcela López</v>
      </c>
      <c r="R70" s="154" t="str">
        <f>IF(Comp3!R45="","",Comp3!R45)</f>
        <v xml:space="preserve">La Dirección de Planeación y Control de la Gestión informa que los informes trimestrales de rendición publica de cuentas darán cuenta de la evaluación y retroalimentación a la gestión institucional en el marco del Modelo Integrado de Planeación y Gestión. 
Evidencia: Informe de seguimiento de la rendición de cuentas y mesas públicas del nivel regional y zonal (segundo trimestre de 2018) </v>
      </c>
      <c r="S70" s="104" t="str">
        <f>IF(Comp3!S45="","",Comp3!S45)</f>
        <v/>
      </c>
      <c r="T70" s="183" t="str">
        <f>IF(Comp3!T45="","",Comp3!T45)</f>
        <v/>
      </c>
      <c r="U70" s="141" t="str">
        <f>IF(Comp3!U45="","",Comp3!U45)</f>
        <v/>
      </c>
      <c r="V70" s="153" t="str">
        <f>IF(Comp3!V45="","",Comp3!V45)</f>
        <v/>
      </c>
      <c r="W70" s="152" t="str">
        <f>IF(Comp3!W45="","",Comp3!W45)</f>
        <v/>
      </c>
      <c r="X70" s="154" t="str">
        <f>IF(Comp3!X45="","",Comp3!X45)</f>
        <v/>
      </c>
    </row>
    <row r="71" spans="1:24" ht="15.75" hidden="1" thickBot="1" x14ac:dyDescent="0.3">
      <c r="A71" s="622"/>
      <c r="B71" s="428" t="str">
        <f>IF(Comp3!B46="","",Comp3!B46)</f>
        <v/>
      </c>
      <c r="C71" s="186" t="str">
        <f>IF(Comp3!C46="","",Comp3!C46)</f>
        <v/>
      </c>
      <c r="D71" s="186" t="str">
        <f>IF(Comp3!D46="","",Comp3!D46)</f>
        <v/>
      </c>
      <c r="E71" s="186" t="str">
        <f>IF(Comp3!E46="","",Comp3!E46)</f>
        <v/>
      </c>
      <c r="F71" s="429" t="str">
        <f>IF(Comp3!F46="","",Comp3!F46)</f>
        <v/>
      </c>
      <c r="H71" s="161" t="str">
        <f>IF(Comp3!H46="","",Comp3!H46)</f>
        <v/>
      </c>
      <c r="I71" s="227" t="str">
        <f>IF(Comp3!I46="","",Comp3!I46)</f>
        <v/>
      </c>
      <c r="J71" s="163" t="str">
        <f>IF(Comp3!J46="","",Comp3!J46)</f>
        <v/>
      </c>
      <c r="K71" s="211" t="str">
        <f>IF(Comp3!K46="","",Comp3!K46)</f>
        <v/>
      </c>
      <c r="L71" s="165" t="str">
        <f>IF(Comp3!L46="","",Comp3!L46)</f>
        <v/>
      </c>
      <c r="M71" s="104" t="str">
        <f>IF(Comp3!M46="","",Comp3!M46)</f>
        <v/>
      </c>
      <c r="N71" s="161" t="str">
        <f>IF(Comp3!N46="","",Comp3!N46)</f>
        <v/>
      </c>
      <c r="O71" s="162" t="str">
        <f>IF(Comp3!O46="","",Comp3!O46)</f>
        <v/>
      </c>
      <c r="P71" s="163" t="str">
        <f>IF(Comp3!P46="","",Comp3!P46)</f>
        <v/>
      </c>
      <c r="Q71" s="164" t="str">
        <f>IF(Comp3!Q46="","",Comp3!Q46)</f>
        <v/>
      </c>
      <c r="R71" s="165" t="str">
        <f>IF(Comp3!R46="","",Comp3!R46)</f>
        <v/>
      </c>
      <c r="S71" s="104" t="str">
        <f>IF(Comp3!S46="","",Comp3!S46)</f>
        <v/>
      </c>
      <c r="T71" s="161" t="str">
        <f>IF(Comp3!T46="","",Comp3!T46)</f>
        <v/>
      </c>
      <c r="U71" s="162" t="str">
        <f>IF(Comp3!U46="","",Comp3!U46)</f>
        <v/>
      </c>
      <c r="V71" s="163" t="str">
        <f>IF(Comp3!V46="","",Comp3!V46)</f>
        <v/>
      </c>
      <c r="W71" s="164" t="str">
        <f>IF(Comp3!W46="","",Comp3!W46)</f>
        <v/>
      </c>
      <c r="X71" s="165" t="str">
        <f>IF(Comp3!X46="","",Comp3!X46)</f>
        <v/>
      </c>
    </row>
    <row r="72" spans="1:24" ht="13.5" thickBot="1" x14ac:dyDescent="0.3">
      <c r="K72" s="100"/>
      <c r="X72" s="103"/>
    </row>
    <row r="73" spans="1:24" ht="38.1" customHeight="1" thickBot="1" x14ac:dyDescent="0.3">
      <c r="A73" s="170" t="s">
        <v>85</v>
      </c>
      <c r="B73" s="630" t="s">
        <v>128</v>
      </c>
      <c r="C73" s="641"/>
      <c r="D73" s="641"/>
      <c r="E73" s="641"/>
      <c r="F73" s="642"/>
      <c r="G73" s="171"/>
      <c r="H73" s="117" t="s">
        <v>163</v>
      </c>
      <c r="I73" s="118"/>
      <c r="J73" s="172">
        <v>42490</v>
      </c>
      <c r="K73" s="632" t="s">
        <v>158</v>
      </c>
      <c r="L73" s="639" t="s">
        <v>0</v>
      </c>
      <c r="N73" s="117" t="s">
        <v>163</v>
      </c>
      <c r="O73" s="118"/>
      <c r="P73" s="172">
        <v>42978</v>
      </c>
      <c r="Q73" s="632" t="s">
        <v>158</v>
      </c>
      <c r="R73" s="639" t="s">
        <v>0</v>
      </c>
      <c r="T73" s="117" t="s">
        <v>163</v>
      </c>
      <c r="U73" s="118"/>
      <c r="V73" s="172">
        <v>43100</v>
      </c>
      <c r="W73" s="632" t="s">
        <v>158</v>
      </c>
      <c r="X73" s="639" t="s">
        <v>0</v>
      </c>
    </row>
    <row r="74" spans="1:24" ht="26.25" thickBot="1" x14ac:dyDescent="0.3">
      <c r="A74" s="120" t="s">
        <v>11</v>
      </c>
      <c r="B74" s="640" t="s">
        <v>79</v>
      </c>
      <c r="C74" s="635"/>
      <c r="D74" s="173" t="s">
        <v>80</v>
      </c>
      <c r="E74" s="173" t="s">
        <v>81</v>
      </c>
      <c r="F74" s="174" t="s">
        <v>82</v>
      </c>
      <c r="H74" s="124" t="s">
        <v>12</v>
      </c>
      <c r="I74" s="249" t="s">
        <v>10</v>
      </c>
      <c r="J74" s="249" t="s">
        <v>84</v>
      </c>
      <c r="K74" s="633"/>
      <c r="L74" s="633"/>
      <c r="N74" s="124" t="s">
        <v>12</v>
      </c>
      <c r="O74" s="249" t="s">
        <v>10</v>
      </c>
      <c r="P74" s="249" t="s">
        <v>84</v>
      </c>
      <c r="Q74" s="633"/>
      <c r="R74" s="633"/>
      <c r="T74" s="124" t="s">
        <v>12</v>
      </c>
      <c r="U74" s="249" t="s">
        <v>10</v>
      </c>
      <c r="V74" s="249" t="s">
        <v>84</v>
      </c>
      <c r="W74" s="633"/>
      <c r="X74" s="633"/>
    </row>
    <row r="75" spans="1:24" s="135" customFormat="1" ht="50.1" customHeight="1" thickBot="1" x14ac:dyDescent="0.3">
      <c r="A75" s="620" t="s">
        <v>74</v>
      </c>
      <c r="B75" s="125"/>
      <c r="C75" s="126" t="s">
        <v>113</v>
      </c>
      <c r="D75" s="125"/>
      <c r="E75" s="125"/>
      <c r="F75" s="146"/>
      <c r="G75" s="116"/>
      <c r="H75" s="128">
        <f>IF(Comp4!H12="","",Comp4!H12)</f>
        <v>0</v>
      </c>
      <c r="I75" s="228">
        <f>IF(Comp4!I12="","",Comp4!I12)</f>
        <v>0</v>
      </c>
      <c r="J75" s="130" t="str">
        <f>IF(Comp4!J12="","",Comp4!J12)</f>
        <v>No se programaron actividades relacionadas con este objetivo</v>
      </c>
      <c r="K75" s="244" t="str">
        <f>IF(Comp4!K12="","",Comp4!K12)</f>
        <v/>
      </c>
      <c r="L75" s="132" t="str">
        <f>IF(Comp4!L12="","",Comp4!L12)</f>
        <v/>
      </c>
      <c r="M75" s="133" t="str">
        <f>IF(Comp4!M12="","",Comp4!M12)</f>
        <v/>
      </c>
      <c r="N75" s="128">
        <f>IF(Comp4!N12="","",Comp4!N12)</f>
        <v>0</v>
      </c>
      <c r="O75" s="129">
        <f>IF(Comp4!O12="","",Comp4!O12)</f>
        <v>0</v>
      </c>
      <c r="P75" s="130" t="str">
        <f>IF(Comp4!P12="","",Comp4!P12)</f>
        <v>No se programaron actividades relacionadas con este objetivo</v>
      </c>
      <c r="Q75" s="131" t="str">
        <f>IF(Comp4!Q12="","",Comp4!Q12)</f>
        <v/>
      </c>
      <c r="R75" s="132" t="str">
        <f>IF(Comp4!R12="","",Comp4!R12)</f>
        <v/>
      </c>
      <c r="S75" s="182" t="str">
        <f>IF(Comp4!S12="","",Comp4!S12)</f>
        <v/>
      </c>
      <c r="T75" s="128">
        <f>IF(Comp4!T12="","",Comp4!T12)</f>
        <v>0</v>
      </c>
      <c r="U75" s="129">
        <f>IF(Comp4!U12="","",Comp4!U12)</f>
        <v>0</v>
      </c>
      <c r="V75" s="130">
        <f>IF(Comp4!V12="","",Comp4!V12)</f>
        <v>0</v>
      </c>
      <c r="W75" s="131" t="str">
        <f>IF(Comp4!W12="","",Comp4!W12)</f>
        <v/>
      </c>
      <c r="X75" s="132" t="str">
        <f>IF(Comp4!X12="","",Comp4!X12)</f>
        <v/>
      </c>
    </row>
    <row r="76" spans="1:24" ht="189.75" customHeight="1" x14ac:dyDescent="0.25">
      <c r="A76" s="621"/>
      <c r="B76" s="147" t="str">
        <f>IF(Comp4!B13="","",Comp4!B13)</f>
        <v>1.1</v>
      </c>
      <c r="C76" s="187" t="str">
        <f>IF(Comp4!C13="","",Comp4!C13)</f>
        <v>Desarrollar y promover el curso del Proceso de Relacionamiento con el Ciudadano entre los colaboradores de servicios y atención, en el Aula Virtual</v>
      </c>
      <c r="D76" s="187" t="str">
        <f>IF(Comp4!D13="","",Comp4!D13)</f>
        <v xml:space="preserve">Aplicación del curso del aula virtual, lograr la certificación del  40%  de los inscritos </v>
      </c>
      <c r="E76" s="187" t="str">
        <f>IF(Comp4!E13="","",Comp4!E13)</f>
        <v xml:space="preserve">Dirección de Servicios y Atención </v>
      </c>
      <c r="F76" s="150">
        <f>IF(Comp4!F13="","",Comp4!F13)</f>
        <v>43404</v>
      </c>
      <c r="H76" s="178" t="str">
        <f>IF(Comp4!H13="","",Comp4!H13)</f>
        <v/>
      </c>
      <c r="I76" s="226" t="str">
        <f>IF(Comp4!I13="","",Comp4!I13)</f>
        <v>En Avance</v>
      </c>
      <c r="J76" s="153" t="str">
        <f>IF(Comp4!J13="","",Comp4!J13)</f>
        <v/>
      </c>
      <c r="K76" s="241" t="str">
        <f>IF(Comp4!K13="","",Comp4!K13)</f>
        <v>Juliana Arevalo
Angela Parra</v>
      </c>
      <c r="L76" s="160" t="str">
        <f>IF(Comp4!L13="","",Comp4!L13)</f>
        <v>Se esta organizando entre la Dirección de Gestión Humana y la Dirección de Servicios y Atención el contenido del curso virtual “Bienvenidos a Servicios y Atención” que de acuerdo con el correo electrónico del 18/04/2018 iniciaría el lunes 07 de mayo de 2018. Se evidencia listado de personas (Total: 308) a ser convocadas para adelantar el curso. 
Evidencias: 
Correos electrónicos del  13/02/2018 y 04-05-18/04/2018</v>
      </c>
      <c r="M76" s="101" t="str">
        <f>IF(Comp4!M13="","",Comp4!M13)</f>
        <v/>
      </c>
      <c r="N76" s="183" t="str">
        <f>IF(Comp4!N13="","",Comp4!N13)</f>
        <v/>
      </c>
      <c r="O76" s="141" t="str">
        <f>IF(Comp4!O13="","",Comp4!O13)</f>
        <v>En Avance</v>
      </c>
      <c r="P76" s="153" t="str">
        <f>IF(Comp4!P13="","",Comp4!P13)</f>
        <v/>
      </c>
      <c r="Q76" s="241" t="str">
        <f>IF(Comp4!Q13="","",Comp4!Q13)</f>
        <v>Juliana Arevalo
Angela Parra</v>
      </c>
      <c r="R76" s="160" t="str">
        <f>IF(Comp4!R13="","",Comp4!R13)</f>
        <v>De acuerdo con las evidencias aportadas por la Dirección de Servicios y Atención, de la primera convocatoria para el Curso de Servicios y Atención se identificaron 245 personas inscritas y un total de 207 del Centro de Contacto que cuentan con el curso aprobado. De la segunda convocatoria se identificaron 96 personas inscritas de las cuales en los soportes adjuntos para el mes de agosto se observó que finalizaron el curso.
Con base en lo anterior, la Oficina de Control Interno identifica un total de 341 personas del Centro de Contacto que se han inscrito en las dos convocatorias y de las cuales un 28% ha aprobado el curso. 
Evidencia:
Documento excel " LISTADO RESPONSABLES SYA CURSO FINALIZADO"
Documento excel "SYA CENTRO DE CONTACTO A 31 08 18"</v>
      </c>
      <c r="S76" s="104" t="str">
        <f>IF(Comp4!S13="","",Comp4!S13)</f>
        <v/>
      </c>
      <c r="T76" s="183" t="str">
        <f>IF(Comp4!T13="","",Comp4!T13)</f>
        <v/>
      </c>
      <c r="U76" s="141" t="str">
        <f>IF(Comp4!U13="","",Comp4!U13)</f>
        <v/>
      </c>
      <c r="V76" s="153" t="str">
        <f>IF(Comp4!V13="","",Comp4!V13)</f>
        <v/>
      </c>
      <c r="W76" s="153" t="str">
        <f>IF(Comp4!W13="","",Comp4!W13)</f>
        <v/>
      </c>
      <c r="X76" s="160" t="str">
        <f>IF(Comp4!X13="","",Comp4!X13)</f>
        <v/>
      </c>
    </row>
    <row r="77" spans="1:24" ht="229.5" customHeight="1" thickBot="1" x14ac:dyDescent="0.3">
      <c r="A77" s="622"/>
      <c r="B77" s="147" t="str">
        <f>IF(Comp4!B14="","",Comp4!B14)</f>
        <v>1.2</v>
      </c>
      <c r="C77" s="187" t="str">
        <f>IF(Comp4!C14="","",Comp4!C14)</f>
        <v xml:space="preserve">Adoptar mediante acto administrativo el modelo de atención presencial </v>
      </c>
      <c r="D77" s="187" t="str">
        <f>IF(Comp4!D14="","",Comp4!D14)</f>
        <v xml:space="preserve">Resolución a través de la cual se adopta el modelo de atención </v>
      </c>
      <c r="E77" s="187" t="str">
        <f>IF(Comp4!E14="","",Comp4!E14)</f>
        <v xml:space="preserve">Dirección de Servicios y Atención  </v>
      </c>
      <c r="F77" s="150">
        <f>IF(Comp4!F14="","",Comp4!F14)</f>
        <v>43465</v>
      </c>
      <c r="H77" s="183" t="str">
        <f>IF(Comp4!H14="","",Comp4!H14)</f>
        <v/>
      </c>
      <c r="I77" s="226" t="str">
        <f>IF(Comp4!I14="","",Comp4!I14)</f>
        <v>En Avance</v>
      </c>
      <c r="J77" s="153" t="str">
        <f>IF(Comp4!J14="","",Comp4!J14)</f>
        <v/>
      </c>
      <c r="K77" s="241" t="str">
        <f>IF(Comp4!K14="","",Comp4!K14)</f>
        <v>Juliana Arevalo
Angela Parra</v>
      </c>
      <c r="L77" s="165" t="str">
        <f>IF(Comp4!L14="","",Comp4!L14)</f>
        <v>Se realizó piloto en el año 2016 del Modelo de Atención Presencial, se presentaron los resultados y la versión preliminar del modelo para validación por parte de las Regionales: Boyacá, Santander, Atlántico, Valle del Cauca, Antioquia, Huila, Bogotá, Cundinamarca y Guainía mediante videoconferencia del 27 de febrero. 
Según informa la Dirección de Servicios y Atención recibieron retroalimentación de las regionales y se consolidó un nuevo documento del Modelo de Atención Presencial, el cual se remite junto con la propuesta de resolución de adopción del modelo y el plan de implementación a la Secretaria General para dar continuidad a las gestiones. 
Evidencias: 
Correo electrónico validación Modelo de Atención Presencial del 14/02/2018, Documento en Word Modelo de Atención Presencial ICBF, Presentación PowerPoint utilizada en la Videoconferencia y Correo electrónico a la Secretaria General del 30/04/2018 con la ruta: \\icbf.gov.co\fs_AAC\F\Direccion de Servicios y Atencion\GRUPO CALIDAD\MODELO DE ATENCIÓN PRESENCIAL\Documento Modelo SG</v>
      </c>
      <c r="M77" s="101" t="str">
        <f>IF(Comp4!M14="","",Comp4!M14)</f>
        <v/>
      </c>
      <c r="N77" s="183" t="str">
        <f>IF(Comp4!N14="","",Comp4!N14)</f>
        <v/>
      </c>
      <c r="O77" s="141" t="str">
        <f>IF(Comp4!O14="","",Comp4!O14)</f>
        <v>En Avance</v>
      </c>
      <c r="P77" s="153" t="str">
        <f>IF(Comp4!P14="","",Comp4!P14)</f>
        <v/>
      </c>
      <c r="Q77" s="241" t="str">
        <f>IF(Comp4!Q14="","",Comp4!Q14)</f>
        <v>Juliana Arevalo
Angela Parra</v>
      </c>
      <c r="R77" s="165" t="str">
        <f>IF(Comp4!R14="","",Comp4!R14)</f>
        <v xml:space="preserve">Para el Segundo Cuatrimestre entre las evidencias aportadas por la Dirección de Servicios y Atención se observan:
Evidencia:
- Soportes de la solicitud de modificación del plazo de la actividad 1.2 la cual antes estaba prevista con plazo hasta el 30/06/2018.
-Correos electrónicos con la trazabilidad de la socialización del proyecto de Modelo ante el Comité de Gestión y Desempeño, así como la votación de aprobación por parte de los participantes (sesión del 29/06/2018).
- Memorando con radicado No. I-2018- 070476-0101 del 17/07/2018 en el cual la Dirección de Servicios y Atención presentó a la Oficina Asesora Jurídica el proyecto de Resolución por medio del cual el ICBF adopta su Modelo de Atención Presencial. 
</v>
      </c>
      <c r="S77" s="104" t="str">
        <f>IF(Comp4!S14="","",Comp4!S14)</f>
        <v/>
      </c>
      <c r="T77" s="183" t="str">
        <f>IF(Comp4!T14="","",Comp4!T14)</f>
        <v/>
      </c>
      <c r="U77" s="141" t="str">
        <f>IF(Comp4!U14="","",Comp4!U14)</f>
        <v/>
      </c>
      <c r="V77" s="153" t="str">
        <f>IF(Comp4!V14="","",Comp4!V14)</f>
        <v/>
      </c>
      <c r="W77" s="153" t="str">
        <f>IF(Comp4!W14="","",Comp4!W14)</f>
        <v/>
      </c>
      <c r="X77" s="165" t="str">
        <f>IF(Comp4!X14="","",Comp4!X14)</f>
        <v/>
      </c>
    </row>
    <row r="78" spans="1:24" s="135" customFormat="1" ht="50.1" customHeight="1" thickBot="1" x14ac:dyDescent="0.3">
      <c r="A78" s="620" t="s">
        <v>75</v>
      </c>
      <c r="B78" s="125"/>
      <c r="C78" s="126"/>
      <c r="D78" s="125"/>
      <c r="E78" s="125"/>
      <c r="F78" s="146"/>
      <c r="G78" s="116"/>
      <c r="H78" s="128">
        <f>IF(Comp4!H15="","",Comp4!H15)</f>
        <v>1</v>
      </c>
      <c r="I78" s="228">
        <f>IF(Comp4!I15="","",Comp4!I15)</f>
        <v>0</v>
      </c>
      <c r="J78" s="130">
        <f>IF(Comp4!J15="","",Comp4!J15)</f>
        <v>0</v>
      </c>
      <c r="K78" s="244" t="str">
        <f>IF(Comp4!K15="","",Comp4!K15)</f>
        <v/>
      </c>
      <c r="L78" s="132" t="str">
        <f>IF(Comp4!L15="","",Comp4!L15)</f>
        <v/>
      </c>
      <c r="M78" s="133" t="str">
        <f>IF(Comp4!M15="","",Comp4!M15)</f>
        <v/>
      </c>
      <c r="N78" s="128">
        <f>IF(Comp4!N15="","",Comp4!N15)</f>
        <v>3</v>
      </c>
      <c r="O78" s="129">
        <f>IF(Comp4!O15="","",Comp4!O15)</f>
        <v>2</v>
      </c>
      <c r="P78" s="130">
        <f>IF(Comp4!P15="","",Comp4!P15)</f>
        <v>0.66666666666666663</v>
      </c>
      <c r="Q78" s="131" t="str">
        <f>IF(Comp4!Q15="","",Comp4!Q15)</f>
        <v/>
      </c>
      <c r="R78" s="132" t="str">
        <f>IF(Comp4!R15="","",Comp4!R15)</f>
        <v/>
      </c>
      <c r="S78" s="182" t="str">
        <f>IF(Comp4!S15="","",Comp4!S15)</f>
        <v/>
      </c>
      <c r="T78" s="128">
        <f>IF(Comp4!T15="","",Comp4!T15)</f>
        <v>0</v>
      </c>
      <c r="U78" s="129">
        <f>IF(Comp4!U15="","",Comp4!U15)</f>
        <v>0</v>
      </c>
      <c r="V78" s="130">
        <f>IF(Comp4!V15="","",Comp4!V15)</f>
        <v>0</v>
      </c>
      <c r="W78" s="131" t="str">
        <f>IF(Comp4!W15="","",Comp4!W15)</f>
        <v/>
      </c>
      <c r="X78" s="132" t="str">
        <f>IF(Comp4!X15="","",Comp4!X15)</f>
        <v/>
      </c>
    </row>
    <row r="79" spans="1:24" ht="184.5" customHeight="1" x14ac:dyDescent="0.25">
      <c r="A79" s="621"/>
      <c r="B79" s="147">
        <f>IF(Comp4!B16="","",Comp4!B16)</f>
        <v>2.1</v>
      </c>
      <c r="C79" s="187" t="str">
        <f>IF(Comp4!C16="","",Comp4!C16)</f>
        <v>Implementar en los Centros Zonales priorizados un Sistema Electrónico de asignación de Turnos</v>
      </c>
      <c r="D79" s="187" t="str">
        <f>IF(Comp4!D16="","",Comp4!D16)</f>
        <v xml:space="preserve">Compra e instalación de Digiturnos </v>
      </c>
      <c r="E79" s="187" t="str">
        <f>IF(Comp4!E16="","",Comp4!E16)</f>
        <v xml:space="preserve">Dirección de Servicios y Atención </v>
      </c>
      <c r="F79" s="150">
        <f>IF(Comp4!F16="","",Comp4!F16)</f>
        <v>43465</v>
      </c>
      <c r="H79" s="183" t="str">
        <f>IF(Comp4!H16="","",Comp4!H16)</f>
        <v/>
      </c>
      <c r="I79" s="226" t="str">
        <f>IF(Comp4!I16="","",Comp4!I16)</f>
        <v>En Avance</v>
      </c>
      <c r="J79" s="153" t="str">
        <f>IF(Comp4!J16="","",Comp4!J16)</f>
        <v/>
      </c>
      <c r="K79" s="210" t="str">
        <f>IF(Comp4!K16="","",Comp4!K16)</f>
        <v>Juliana Arevalo
Angela Parra</v>
      </c>
      <c r="L79" s="154" t="str">
        <f>IF(Comp4!L16="","",Comp4!L16)</f>
        <v>Se inicio la etapa de estudio de sector para la eventual contratación de: “Compraventa con instalación y puesta en funcionamiento de una Solución Digital de Asignación de Turnos (SDAT) en las Direcciones Regionales y/o en los Centros Zonales y Sedes Administrativas del ICBF” desde diciembre de 2017. 
El proceso se presentó ante Comité de Contratación en sesión No. 36 del día 09/04/2018 y se publicó en SECOP en la siguiente ruta: https://www.contratos.gov.co/consultas/detalleProceso.do?numConstancia=18-9-444024.
Evidencias:
Correos electrónicos de Solicitud de Cotización y Respuesta de posibles proveedores, Correo de convocatoria Comité presencial de contratación ordinario sesión N° 36 de 09 de abril 2018, estudios previos, anexo No. 1 Matriz de identificación, valoración y asignación del riesgo, correo electrónico del 18/04/2018 con el proyecto de pliego del proceso de Digiturnos.</v>
      </c>
      <c r="M79" s="101" t="str">
        <f>IF(Comp4!M16="","",Comp4!M16)</f>
        <v/>
      </c>
      <c r="N79" s="183" t="str">
        <f>IF(Comp4!N16="","",Comp4!N16)</f>
        <v/>
      </c>
      <c r="O79" s="141" t="str">
        <f>IF(Comp4!O16="","",Comp4!O16)</f>
        <v>En Avance</v>
      </c>
      <c r="P79" s="153" t="str">
        <f>IF(Comp4!P16="","",Comp4!P16)</f>
        <v/>
      </c>
      <c r="Q79" s="241" t="str">
        <f>IF(Comp4!Q16="","",Comp4!Q16)</f>
        <v>Juliana Arevalo
Angela Parra</v>
      </c>
      <c r="R79" s="154" t="str">
        <f>IF(Comp4!R16="","",Comp4!R16)</f>
        <v xml:space="preserve">Surtidas las etapas precontractuales exigidas por la Ley y con el liderazgo de la Oficina de Contratación del ICBF entre las evidencias aportadas se observa la publicación de los pliegos definitivos del proceso de selección abreviada, la evaluación de proponentes, subsanaciones y contratación con la sociedad Invektor.  
Evidencia: 
Acta de Inicio del contrato No. 1376 de 2018 del 17/07/2018 con objeto: "compraventa con instalación y puesta en funcionamiento de una solución digital de asignación de turnos (SDAT) en las direcciones regionales y/o en los centros zonales del ICBF", por valor $959.538.412,00.
</v>
      </c>
      <c r="S79" s="104" t="str">
        <f>IF(Comp4!S16="","",Comp4!S16)</f>
        <v/>
      </c>
      <c r="T79" s="183" t="str">
        <f>IF(Comp4!T16="","",Comp4!T16)</f>
        <v/>
      </c>
      <c r="U79" s="141" t="str">
        <f>IF(Comp4!U16="","",Comp4!U16)</f>
        <v/>
      </c>
      <c r="V79" s="153" t="str">
        <f>IF(Comp4!V16="","",Comp4!V16)</f>
        <v/>
      </c>
      <c r="W79" s="152" t="str">
        <f>IF(Comp4!W16="","",Comp4!W16)</f>
        <v/>
      </c>
      <c r="X79" s="154" t="str">
        <f>IF(Comp4!X16="","",Comp4!X16)</f>
        <v/>
      </c>
    </row>
    <row r="80" spans="1:24" ht="312" customHeight="1" x14ac:dyDescent="0.25">
      <c r="A80" s="621"/>
      <c r="B80" s="147" t="str">
        <f>IF(Comp4!B17="","",Comp4!B17)</f>
        <v>2.2</v>
      </c>
      <c r="C80" s="187" t="str">
        <f>IF(Comp4!C17="","",Comp4!C17)</f>
        <v xml:space="preserve">Generar  una base de conocimiento que facilite la orientación e identificación de presuntos actos de corrupción a través de la Línea anticorrupción.  </v>
      </c>
      <c r="D80" s="187" t="str">
        <f>IF(Comp4!D17="","",Comp4!D17)</f>
        <v>Actualización de Matriz de actos de corrupción y construir  Banco de Preguntas Frecuentes.</v>
      </c>
      <c r="E80" s="187" t="str">
        <f>IF(Comp4!E17="","",Comp4!E17)</f>
        <v xml:space="preserve">Dirección de Servicios y Atención </v>
      </c>
      <c r="F80" s="150">
        <f>IF(Comp4!F17="","",Comp4!F17)</f>
        <v>43311</v>
      </c>
      <c r="H80" s="183" t="str">
        <f>IF(Comp4!H17="","",Comp4!H17)</f>
        <v/>
      </c>
      <c r="I80" s="226" t="str">
        <f>IF(Comp4!I17="","",Comp4!I17)</f>
        <v>En Avance</v>
      </c>
      <c r="J80" s="153" t="str">
        <f>IF(Comp4!J17="","",Comp4!J17)</f>
        <v/>
      </c>
      <c r="K80" s="210" t="str">
        <f>IF(Comp4!K17="","",Comp4!K17)</f>
        <v>Juliana Arevalo
Angela Parra</v>
      </c>
      <c r="L80" s="154" t="str">
        <f>IF(Comp4!L17="","",Comp4!L17)</f>
        <v>Mediante correo electrónico del 06/03/2018 la Dirección de Servicios y Atención informa a la Oficina Asesora Jurídica que ya se encuentra habilitado el modulo en el aplicativo SIM para el registro de las denuncias relacionadas con presuntos actos de corrupción.  Se realizó acercamiento con la Secretaria de Transparencia quien facilitó el documento "Ventanilla de Denuncias para el Postconflicto" y fue adjuntado como soporte del avance. 
Para el mes de Abril la  Dirección de Servicios y Atención entre los avances reportados, allegó copia de acta del 10/04/2018 en la cual se da cuenta de la validación en la articulación del registro y gestión de denuncias por presuntos actos de corrupción entre el centro de contacto y la Oficina Asesora Jurídica.
Así mismo se cuenta con la compilación de 50 preguntas frecuentes anticorrupción.
Evidencias:
Correo electrónico del 06/03/2018, documento en Word: Ventanilla de Denuncias para el Posconflicto - Instructivo - Secretaria de Transparencia.
Correo electrónico del 04/04/2018 relación de preguntas frecuentes transparencia y anticorrupción.</v>
      </c>
      <c r="M80" s="101" t="str">
        <f>IF(Comp4!M17="","",Comp4!M17)</f>
        <v/>
      </c>
      <c r="N80" s="183">
        <f>IF(Comp4!N17="","",Comp4!N17)</f>
        <v>1</v>
      </c>
      <c r="O80" s="141" t="str">
        <f>IF(Comp4!O17="","",Comp4!O17)</f>
        <v>Cumplida (DT)</v>
      </c>
      <c r="P80" s="153" t="str">
        <f>IF(Comp4!P17="","",Comp4!P17)</f>
        <v/>
      </c>
      <c r="Q80" s="241" t="str">
        <f>IF(Comp4!Q17="","",Comp4!Q17)</f>
        <v>Juliana Arevalo
Angela Parra</v>
      </c>
      <c r="R80" s="154" t="str">
        <f>IF(Comp4!R17="","",Comp4!R17)</f>
        <v>La Dirección de Servicios y Atención allegó evidencias relacionadas con las sesiones de trabajo adelantadas con la Oficina Asesora Jurídica del ICBF para la validación de 50 preguntas frecuentes para apoyar la atención en la línea anticorrupción, entre las cuales fue posible observar por la Oficina de Control de Interno, los siguientes soportes:
Evidencia: 
-Correo Electrónico del 19/07/2018 en el cual se solicitó a la Oficina Asesora Jurídica el control de legalidad de la matriz de Caracterización de actos de corrupción, propuesta de siete nuevos tipos de delitos , documento con de 30 preguntas frecuentes con su correspondiste respuesta, sobre la Línea Anticorrupción de la Entidad.
- Memorandos No. I-2018-084881-0101 del 23/08/2018 y I -2018-076594-0101 del 31/07/2018 en los cuales las Jefe de la Oficina Asesora Jurídica informa a la Dirección de Servicios y Atención el control de legalidad para preguntas frecuentes línea anticorrupción y matriz de caracterización de actos de corrupción.
Las evidencias aportadas corresponden al período de tiempo estimado para el alcance de la meta.
Evidencias consultadas en: \\172.16.9.31\ArchivosICBF\Direccion de Planeación\Monitoreo Plan Anticorrupción\Comp 4. Servicios y Atención al Ciudadano 2018\D. Servicios y Atención\7. Julio</v>
      </c>
      <c r="S80" s="104" t="str">
        <f>IF(Comp4!S17="","",Comp4!S17)</f>
        <v/>
      </c>
      <c r="T80" s="183" t="str">
        <f>IF(Comp4!T17="","",Comp4!T17)</f>
        <v/>
      </c>
      <c r="U80" s="141" t="str">
        <f>IF(Comp4!U17="","",Comp4!U17)</f>
        <v/>
      </c>
      <c r="V80" s="153" t="str">
        <f>IF(Comp4!V17="","",Comp4!V17)</f>
        <v/>
      </c>
      <c r="W80" s="152" t="str">
        <f>IF(Comp4!W17="","",Comp4!W17)</f>
        <v/>
      </c>
      <c r="X80" s="154" t="str">
        <f>IF(Comp4!X17="","",Comp4!X17)</f>
        <v/>
      </c>
    </row>
    <row r="81" spans="1:24" ht="110.25" customHeight="1" x14ac:dyDescent="0.25">
      <c r="A81" s="621"/>
      <c r="B81" s="147" t="str">
        <f>IF(Comp4!B18="","",Comp4!B18)</f>
        <v>2.3</v>
      </c>
      <c r="C81" s="176" t="str">
        <f>IF(Comp4!C18="","",Comp4!C18)</f>
        <v xml:space="preserve">Promover la oferta de Servicios del Instituto, dirigida a comunidades étnicas en lenguas nativas o dialectos oficiales </v>
      </c>
      <c r="D81" s="430" t="str">
        <f>IF(Comp4!D18="","",Comp4!D18)</f>
        <v xml:space="preserve">1  Video. </v>
      </c>
      <c r="E81" s="430" t="str">
        <f>IF(Comp4!E18="","",Comp4!E18)</f>
        <v xml:space="preserve">Dirección de Servicios y Atención </v>
      </c>
      <c r="F81" s="432">
        <f>IF(Comp4!F18="","",Comp4!F18)</f>
        <v>43342</v>
      </c>
      <c r="H81" s="183" t="str">
        <f>IF(Comp4!H18="","",Comp4!H18)</f>
        <v/>
      </c>
      <c r="I81" s="226" t="str">
        <f>IF(Comp4!I18="","",Comp4!I18)</f>
        <v>En Avance</v>
      </c>
      <c r="J81" s="153" t="str">
        <f>IF(Comp4!J18="","",Comp4!J18)</f>
        <v/>
      </c>
      <c r="K81" s="210" t="str">
        <f>IF(Comp4!K18="","",Comp4!K18)</f>
        <v>Juliana Arevalo
Angela Parra</v>
      </c>
      <c r="L81" s="154" t="str">
        <f>IF(Comp4!L18="","",Comp4!L18)</f>
        <v xml:space="preserve">Se evidencian correos electrónicos coordinando reunión el 08 de marzo de 2018 entre ICBF y RTVC a fin de lograr la subtitulación del video ya grabado en lengua nativa wayuunaiki; así mismo se evidencia registro fotográfico de la grabación de los 2 videos de promoción del servicio incluyente con miembros de las Comunidades Indígenas en Uitoto e Inga durante el mes de Febrero.
En el mes de abril se adjunta video realizado en el Centro Zonal Maicao. 
Evidencias: 
Correo electrónico del 02/03/2018, 21/03/2018, Registro Fotográfico de las grabaciones y Video del Centro Zonal Maicao. </v>
      </c>
      <c r="M81" s="101" t="e">
        <f>IF(Comp4!#REF!="","",Comp4!#REF!)</f>
        <v>#REF!</v>
      </c>
      <c r="N81" s="183">
        <f>IF(Comp4!N18="","",Comp4!N18)</f>
        <v>1</v>
      </c>
      <c r="O81" s="141" t="str">
        <f>IF(Comp4!O18="","",Comp4!O18)</f>
        <v>Cumplida (DT)</v>
      </c>
      <c r="P81" s="153" t="str">
        <f>IF(Comp4!P18="","",Comp4!P18)</f>
        <v/>
      </c>
      <c r="Q81" s="241" t="str">
        <f>IF(Comp4!Q18="","",Comp4!Q18)</f>
        <v>Juliana Arevalo
Angela Parra</v>
      </c>
      <c r="R81" s="154" t="str">
        <f>IF(Comp4!R18="","",Comp4!R18)</f>
        <v xml:space="preserve">Se evidencian dos videos de promoción institucional en lenguas nativas: Uitoto y Wayunaiki.
Evidencia: ruta: \\172.16.9.31\ArchivosICBF\Direccion de Planeación\Monitoreo Plan Anticorrupción\Comp 4. Servicios y Atención al Ciudadano 2018\D. Servicios y Atención\5. Mayo\2.3 
</v>
      </c>
      <c r="S81" s="104" t="e">
        <f>IF(Comp4!#REF!="","",Comp4!#REF!)</f>
        <v>#REF!</v>
      </c>
      <c r="T81" s="183" t="str">
        <f>IF(Comp4!T18="","",Comp4!T18)</f>
        <v/>
      </c>
      <c r="U81" s="141" t="str">
        <f>IF(Comp4!U18="","",Comp4!U18)</f>
        <v/>
      </c>
      <c r="V81" s="153" t="str">
        <f>IF(Comp4!V18="","",Comp4!V18)</f>
        <v/>
      </c>
      <c r="W81" s="152" t="str">
        <f>IF(Comp4!W18="","",Comp4!W18)</f>
        <v/>
      </c>
      <c r="X81" s="154" t="str">
        <f>IF(Comp4!X18="","",Comp4!X18)</f>
        <v/>
      </c>
    </row>
    <row r="82" spans="1:24" ht="402.75" customHeight="1" thickBot="1" x14ac:dyDescent="0.3">
      <c r="A82" s="621"/>
      <c r="B82" s="158" t="str">
        <f>IF(Comp4!B19="","",Comp4!B19)</f>
        <v>2.4</v>
      </c>
      <c r="C82" s="187" t="str">
        <f>IF(Comp4!C19="","",Comp4!C19)</f>
        <v>Fortalecer el seguimiento de las peticiones ciudadanas a partir de la visualización de solicitudes de información adicionales a la petición inicial.</v>
      </c>
      <c r="D82" s="187" t="str">
        <f>IF(Comp4!D19="","",Comp4!D19)</f>
        <v>Implementación de la Funcionalidad  y Reportes de seguimientos.</v>
      </c>
      <c r="E82" s="187" t="str">
        <f>IF(Comp4!E19="","",Comp4!E19)</f>
        <v>Dirección de Servicios y Atención</v>
      </c>
      <c r="F82" s="150">
        <f>IF(Comp4!F19="","",Comp4!F19)</f>
        <v>43281</v>
      </c>
      <c r="H82" s="183">
        <f>IF(Comp4!H19="","",Comp4!H19)</f>
        <v>1</v>
      </c>
      <c r="I82" s="226" t="str">
        <f>IF(Comp4!I19="","",Comp4!I19)</f>
        <v>Vencida</v>
      </c>
      <c r="J82" s="153" t="str">
        <f>IF(Comp4!J19="","",Comp4!J19)</f>
        <v/>
      </c>
      <c r="K82" s="210" t="str">
        <f>IF(Comp4!K19="","",Comp4!K19)</f>
        <v>Juliana Arevalo
Angela Parra</v>
      </c>
      <c r="L82" s="154" t="str">
        <f>IF(Comp4!L19="","",Comp4!L19)</f>
        <v>Se evidencian correos electrónicos del 28/02/2018 y 22/03/2018 donde la Dirección de Servicios y Atención remite a la Dirección de Información y Tecnología el inventario de requerimientos funcionales para las mejoras en los Sistemas de Información que apoyan a la Dirección de Servicios y Atención como lo son el SIM y el SEAC. 
En el mes de abril se adjunta por parte de la Dirección de Servicios y Atención  las citaciones convocadas con la Dirección de Información y Tecnología para las Sesiones de Análisis Requerimientos SIM - Requerimiento Prioridad 1  Orden 1 de los días 04-11-16/04/2018
Evidencias:  
Correos electrónicos del 28/02/2018 y 22/03/2018, Matriz con Inventario de Nuevos Requerimientos SIM y SEAC, Citaciones por Outlook  de los días 04-11-16/04/2018.</v>
      </c>
      <c r="M82" s="101" t="str">
        <f>IF(Comp4!M19="","",Comp4!M19)</f>
        <v/>
      </c>
      <c r="N82" s="183">
        <f>IF(Comp4!N19="","",Comp4!N19)</f>
        <v>1</v>
      </c>
      <c r="O82" s="141" t="str">
        <f>IF(Comp4!O19="","",Comp4!O19)</f>
        <v>Vencida</v>
      </c>
      <c r="P82" s="153" t="str">
        <f>IF(Comp4!P19="","",Comp4!P19)</f>
        <v/>
      </c>
      <c r="Q82" s="241" t="str">
        <f>IF(Comp4!Q19="","",Comp4!Q19)</f>
        <v>Juliana Arevalo
Angela Parra</v>
      </c>
      <c r="R82" s="154" t="str">
        <f>IF(Comp4!R19="","",Comp4!R19)</f>
        <v>En el seguimiento realizado para el primer cuatrimestre se identificó por parte de la Oficina de Control Interno que la meta prevista no fue alcanzada en la fecha establecida inicialmente: 30/04/2018 (por lo cual se dio una valoración: vencida). 
Para el seguimiento realizado en el segundo cuatrimestre se evidencia modificación de la fecha a 30/06/2018.
De las evidencias aportadas para el período se observaron correos electrónicos entre la Dirección de Servicios y Atención y la Dirección de Tecnología e Informática en los cuales se definieron los ajustes respectivos en el SIM con la implementación de la funcionalidad  para fortalecer el seguimiento de las peticiones adicionales a una petición inicial, sin embargo no se evidencia soporte de los reportes de seguimiento tal como se dispuso en la meta por alcanzar. 
Evidencia:
En la ruta NAS  \\172.16.9.31\ArchivosICBF\Direccion de Planeación\Monitoreo Plan Anticorrupción\Comp 4. Servicios y Atención al Ciudadano 2018\D. Servicios y Atención\6. Junio\2.4 tres correos electrónicos en los cuales se de a conocer que:"(...) las actuaciones para el registro de ACOs (AAC-155, AAC-160, AAC-165 y AAC-166) fueron creadas en el ambiente de producción del SIM y se encuentran disponibles para ser registradas por profesionales con perfil AAC y por defensores para el caso de la AAC.155.(...).
Correo electrónico del 15/06/2018, el cual da respuesta a correo del 29/05/2018.
Correo electrónico del 14/08/2018 con asunto: Visualización de anexos, desde el Grupo de Canales y Centro de Contacto de la Dirección de Servicios y Atención se da a conocer la funcionalidad del botón objeto de desarrollo en el SIM.
De acuerdo con el correo electrónico recibido el dia 14/09/2018 por parte de DSYA, se aclara que la OCI ya habia validado el pantallazo generado con fecha 14/08/2018 respecto a la funcionalidad del boton; Sin embargo dentro de las evidencias aportadas no se allegaron pantallazos que permitan ver "Reportes de seguimiento" sobre esta nueva actuación en el SIM teniendo en cuenta que lo previsto por la DSYA es "Fortalecer el seguimiento de las peticiones ciudadanas a partir de la visualización de solicitudes de información adicionales a la petición inicial".</v>
      </c>
      <c r="S82" s="104" t="str">
        <f>IF(Comp4!S19="","",Comp4!S19)</f>
        <v/>
      </c>
      <c r="T82" s="183" t="str">
        <f>IF(Comp4!T19="","",Comp4!T19)</f>
        <v/>
      </c>
      <c r="U82" s="141" t="str">
        <f>IF(Comp4!U19="","",Comp4!U19)</f>
        <v/>
      </c>
      <c r="V82" s="153" t="str">
        <f>IF(Comp4!V19="","",Comp4!V19)</f>
        <v/>
      </c>
      <c r="W82" s="152" t="str">
        <f>IF(Comp4!W19="","",Comp4!W19)</f>
        <v/>
      </c>
      <c r="X82" s="154" t="str">
        <f>IF(Comp4!X19="","",Comp4!X19)</f>
        <v/>
      </c>
    </row>
    <row r="83" spans="1:24" ht="32.25" hidden="1" customHeight="1" thickBot="1" x14ac:dyDescent="0.3">
      <c r="A83" s="621"/>
      <c r="B83" s="158" t="str">
        <f>IF(Comp4!B20="","",Comp4!B20)</f>
        <v/>
      </c>
      <c r="C83" s="187" t="str">
        <f>IF(Comp4!C20="","",Comp4!C20)</f>
        <v/>
      </c>
      <c r="D83" s="187" t="str">
        <f>IF(Comp4!D20="","",Comp4!D20)</f>
        <v/>
      </c>
      <c r="E83" s="187" t="str">
        <f>IF(Comp4!E20="","",Comp4!E20)</f>
        <v/>
      </c>
      <c r="F83" s="150" t="str">
        <f>IF(Comp4!F20="","",Comp4!F20)</f>
        <v/>
      </c>
      <c r="H83" s="183" t="str">
        <f>IF(Comp4!H20="","",Comp4!H20)</f>
        <v/>
      </c>
      <c r="I83" s="226" t="str">
        <f>IF(Comp4!I20="","",Comp4!I20)</f>
        <v/>
      </c>
      <c r="J83" s="153" t="str">
        <f>IF(Comp4!J20="","",Comp4!J20)</f>
        <v/>
      </c>
      <c r="K83" s="210" t="str">
        <f>IF(Comp4!K20="","",Comp4!K20)</f>
        <v/>
      </c>
      <c r="L83" s="154" t="str">
        <f>IF(Comp4!L20="","",Comp4!L20)</f>
        <v/>
      </c>
      <c r="M83" s="101" t="str">
        <f>IF(Comp4!M20="","",Comp4!M20)</f>
        <v/>
      </c>
      <c r="N83" s="183" t="str">
        <f>IF(Comp4!N20="","",Comp4!N20)</f>
        <v/>
      </c>
      <c r="O83" s="141" t="str">
        <f>IF(Comp4!O20="","",Comp4!O20)</f>
        <v/>
      </c>
      <c r="P83" s="153" t="str">
        <f>IF(Comp4!P20="","",Comp4!P20)</f>
        <v/>
      </c>
      <c r="Q83" s="241" t="str">
        <f>IF(Comp4!Q20="","",Comp4!Q20)</f>
        <v/>
      </c>
      <c r="R83" s="154" t="str">
        <f>IF(Comp4!R20="","",Comp4!R20)</f>
        <v/>
      </c>
      <c r="S83" s="104" t="str">
        <f>IF(Comp4!S20="","",Comp4!S20)</f>
        <v/>
      </c>
      <c r="T83" s="183" t="str">
        <f>IF(Comp4!T20="","",Comp4!T20)</f>
        <v/>
      </c>
      <c r="U83" s="141" t="str">
        <f>IF(Comp4!U20="","",Comp4!U20)</f>
        <v/>
      </c>
      <c r="V83" s="153" t="str">
        <f>IF(Comp4!V20="","",Comp4!V20)</f>
        <v/>
      </c>
      <c r="W83" s="152" t="str">
        <f>IF(Comp4!W20="","",Comp4!W20)</f>
        <v/>
      </c>
      <c r="X83" s="154" t="str">
        <f>IF(Comp4!X20="","",Comp4!X20)</f>
        <v/>
      </c>
    </row>
    <row r="84" spans="1:24" ht="33" hidden="1" customHeight="1" thickBot="1" x14ac:dyDescent="0.3">
      <c r="A84" s="621"/>
      <c r="B84" s="147" t="str">
        <f>IF(Comp4!B21="","",Comp4!B21)</f>
        <v/>
      </c>
      <c r="C84" s="155" t="str">
        <f>IF(Comp4!C21="","",Comp4!C21)</f>
        <v/>
      </c>
      <c r="D84" s="187" t="str">
        <f>IF(Comp4!D21="","",Comp4!D21)</f>
        <v/>
      </c>
      <c r="E84" s="187" t="str">
        <f>IF(Comp4!E21="","",Comp4!E21)</f>
        <v/>
      </c>
      <c r="F84" s="150" t="str">
        <f>IF(Comp4!F21="","",Comp4!F21)</f>
        <v/>
      </c>
      <c r="H84" s="183" t="str">
        <f>IF(Comp4!H21="","",Comp4!H21)</f>
        <v/>
      </c>
      <c r="I84" s="226" t="str">
        <f>IF(Comp4!I21="","",Comp4!I21)</f>
        <v/>
      </c>
      <c r="J84" s="153" t="str">
        <f>IF(Comp4!J21="","",Comp4!J21)</f>
        <v/>
      </c>
      <c r="K84" s="210" t="str">
        <f>IF(Comp4!K21="","",Comp4!K21)</f>
        <v/>
      </c>
      <c r="L84" s="154" t="str">
        <f>IF(Comp4!L21="","",Comp4!L21)</f>
        <v/>
      </c>
      <c r="M84" s="101" t="str">
        <f>IF(Comp4!M21="","",Comp4!M21)</f>
        <v/>
      </c>
      <c r="N84" s="183" t="str">
        <f>IF(Comp4!N21="","",Comp4!N21)</f>
        <v/>
      </c>
      <c r="O84" s="141" t="str">
        <f>IF(Comp4!O21="","",Comp4!O21)</f>
        <v/>
      </c>
      <c r="P84" s="153" t="str">
        <f>IF(Comp4!P21="","",Comp4!P21)</f>
        <v/>
      </c>
      <c r="Q84" s="241" t="str">
        <f>IF(Comp4!Q21="","",Comp4!Q21)</f>
        <v/>
      </c>
      <c r="R84" s="154" t="str">
        <f>IF(Comp4!R21="","",Comp4!R21)</f>
        <v/>
      </c>
      <c r="S84" s="104" t="str">
        <f>IF(Comp4!S21="","",Comp4!S21)</f>
        <v/>
      </c>
      <c r="T84" s="183" t="str">
        <f>IF(Comp4!T21="","",Comp4!T21)</f>
        <v/>
      </c>
      <c r="U84" s="141" t="str">
        <f>IF(Comp4!U21="","",Comp4!U21)</f>
        <v/>
      </c>
      <c r="V84" s="153" t="str">
        <f>IF(Comp4!V21="","",Comp4!V21)</f>
        <v/>
      </c>
      <c r="W84" s="152" t="str">
        <f>IF(Comp4!W21="","",Comp4!W21)</f>
        <v/>
      </c>
      <c r="X84" s="154" t="str">
        <f>IF(Comp4!X21="","",Comp4!X21)</f>
        <v/>
      </c>
    </row>
    <row r="85" spans="1:24" ht="31.5" hidden="1" customHeight="1" thickBot="1" x14ac:dyDescent="0.3">
      <c r="A85" s="621"/>
      <c r="B85" s="147" t="str">
        <f>IF(Comp4!B22="","",Comp4!B22)</f>
        <v/>
      </c>
      <c r="C85" s="155" t="str">
        <f>IF(Comp4!C22="","",Comp4!C22)</f>
        <v/>
      </c>
      <c r="D85" s="188" t="str">
        <f>IF(Comp4!D22="","",Comp4!D22)</f>
        <v/>
      </c>
      <c r="E85" s="155" t="str">
        <f>IF(Comp4!E22="","",Comp4!E22)</f>
        <v/>
      </c>
      <c r="F85" s="150" t="str">
        <f>IF(Comp4!F22="","",Comp4!F22)</f>
        <v/>
      </c>
      <c r="H85" s="183" t="str">
        <f>IF(Comp4!H22="","",Comp4!H22)</f>
        <v/>
      </c>
      <c r="I85" s="226" t="str">
        <f>IF(Comp4!I22="","",Comp4!I22)</f>
        <v/>
      </c>
      <c r="J85" s="153" t="str">
        <f>IF(Comp4!J22="","",Comp4!J22)</f>
        <v/>
      </c>
      <c r="K85" s="210" t="str">
        <f>IF(Comp4!K22="","",Comp4!K22)</f>
        <v/>
      </c>
      <c r="L85" s="154" t="str">
        <f>IF(Comp4!L22="","",Comp4!L22)</f>
        <v/>
      </c>
      <c r="M85" s="101" t="str">
        <f>IF(Comp4!M22="","",Comp4!M22)</f>
        <v/>
      </c>
      <c r="N85" s="183" t="str">
        <f>IF(Comp4!N22="","",Comp4!N22)</f>
        <v/>
      </c>
      <c r="O85" s="141" t="str">
        <f>IF(Comp4!O22="","",Comp4!O22)</f>
        <v/>
      </c>
      <c r="P85" s="153" t="str">
        <f>IF(Comp4!P22="","",Comp4!P22)</f>
        <v/>
      </c>
      <c r="Q85" s="241" t="str">
        <f>IF(Comp4!Q22="","",Comp4!Q22)</f>
        <v/>
      </c>
      <c r="R85" s="154" t="str">
        <f>IF(Comp4!R22="","",Comp4!R22)</f>
        <v/>
      </c>
      <c r="S85" s="104" t="str">
        <f>IF(Comp4!S22="","",Comp4!S22)</f>
        <v/>
      </c>
      <c r="T85" s="183" t="str">
        <f>IF(Comp4!T22="","",Comp4!T22)</f>
        <v/>
      </c>
      <c r="U85" s="141" t="str">
        <f>IF(Comp4!U22="","",Comp4!U22)</f>
        <v/>
      </c>
      <c r="V85" s="153" t="str">
        <f>IF(Comp4!V22="","",Comp4!V22)</f>
        <v/>
      </c>
      <c r="W85" s="152" t="str">
        <f>IF(Comp4!W22="","",Comp4!W22)</f>
        <v/>
      </c>
      <c r="X85" s="154" t="str">
        <f>IF(Comp4!X22="","",Comp4!X22)</f>
        <v/>
      </c>
    </row>
    <row r="86" spans="1:24" ht="15.75" hidden="1" thickBot="1" x14ac:dyDescent="0.3">
      <c r="A86" s="622"/>
      <c r="B86" s="147" t="str">
        <f>IF(Comp4!B23="","",Comp4!B23)</f>
        <v/>
      </c>
      <c r="C86" s="155" t="str">
        <f>IF(Comp4!C23="","",Comp4!C23)</f>
        <v/>
      </c>
      <c r="D86" s="187" t="str">
        <f>IF(Comp4!D23="","",Comp4!D23)</f>
        <v/>
      </c>
      <c r="E86" s="155" t="str">
        <f>IF(Comp4!E23="","",Comp4!E23)</f>
        <v/>
      </c>
      <c r="F86" s="150" t="str">
        <f>IF(Comp4!F23="","",Comp4!F23)</f>
        <v/>
      </c>
      <c r="H86" s="183" t="str">
        <f>IF(Comp4!H23="","",Comp4!H23)</f>
        <v/>
      </c>
      <c r="I86" s="226" t="str">
        <f>IF(Comp4!I23="","",Comp4!I23)</f>
        <v/>
      </c>
      <c r="J86" s="153" t="str">
        <f>IF(Comp4!J23="","",Comp4!J23)</f>
        <v/>
      </c>
      <c r="K86" s="210" t="str">
        <f>IF(Comp4!K23="","",Comp4!K23)</f>
        <v/>
      </c>
      <c r="L86" s="154" t="str">
        <f>IF(Comp4!L23="","",Comp4!L23)</f>
        <v/>
      </c>
      <c r="M86" s="101" t="str">
        <f>IF(Comp4!M23="","",Comp4!M23)</f>
        <v/>
      </c>
      <c r="N86" s="183" t="str">
        <f>IF(Comp4!N23="","",Comp4!N23)</f>
        <v/>
      </c>
      <c r="O86" s="141" t="str">
        <f>IF(Comp4!O23="","",Comp4!O23)</f>
        <v/>
      </c>
      <c r="P86" s="153" t="str">
        <f>IF(Comp4!P23="","",Comp4!P23)</f>
        <v/>
      </c>
      <c r="Q86" s="241" t="str">
        <f>IF(Comp4!Q23="","",Comp4!Q23)</f>
        <v/>
      </c>
      <c r="R86" s="154" t="str">
        <f>IF(Comp4!R23="","",Comp4!R23)</f>
        <v/>
      </c>
      <c r="S86" s="104" t="str">
        <f>IF(Comp4!S23="","",Comp4!S23)</f>
        <v/>
      </c>
      <c r="T86" s="183" t="str">
        <f>IF(Comp4!T23="","",Comp4!T23)</f>
        <v/>
      </c>
      <c r="U86" s="141" t="str">
        <f>IF(Comp4!U23="","",Comp4!U23)</f>
        <v/>
      </c>
      <c r="V86" s="153" t="str">
        <f>IF(Comp4!V23="","",Comp4!V23)</f>
        <v/>
      </c>
      <c r="W86" s="152" t="str">
        <f>IF(Comp4!W23="","",Comp4!W23)</f>
        <v/>
      </c>
      <c r="X86" s="154" t="str">
        <f>IF(Comp4!X23="","",Comp4!X23)</f>
        <v/>
      </c>
    </row>
    <row r="87" spans="1:24" s="135" customFormat="1" ht="50.1" customHeight="1" thickBot="1" x14ac:dyDescent="0.3">
      <c r="A87" s="620" t="s">
        <v>76</v>
      </c>
      <c r="B87" s="125"/>
      <c r="C87" s="126" t="s">
        <v>114</v>
      </c>
      <c r="D87" s="125"/>
      <c r="E87" s="125"/>
      <c r="F87" s="146"/>
      <c r="G87" s="116"/>
      <c r="H87" s="128">
        <f>IF(Comp4!H24="","",Comp4!H24)</f>
        <v>0</v>
      </c>
      <c r="I87" s="228">
        <f>IF(Comp4!I24="","",Comp4!I24)</f>
        <v>0</v>
      </c>
      <c r="J87" s="130" t="str">
        <f>IF(Comp4!J24="","",Comp4!J24)</f>
        <v>No se programaron actividades relacionadas con este objetivo</v>
      </c>
      <c r="K87" s="244" t="str">
        <f>IF(Comp4!K24="","",Comp4!K24)</f>
        <v/>
      </c>
      <c r="L87" s="132" t="str">
        <f>IF(Comp4!L24="","",Comp4!L24)</f>
        <v/>
      </c>
      <c r="M87" s="133" t="str">
        <f>IF(Comp4!M24="","",Comp4!M24)</f>
        <v/>
      </c>
      <c r="N87" s="128">
        <f>IF(Comp4!N24="","",Comp4!N24)</f>
        <v>0</v>
      </c>
      <c r="O87" s="129">
        <f>IF(Comp4!O24="","",Comp4!O24)</f>
        <v>0</v>
      </c>
      <c r="P87" s="130" t="str">
        <f>IF(Comp4!P24="","",Comp4!P24)</f>
        <v>No se programaron actividades relacionadas con este objetivo</v>
      </c>
      <c r="Q87" s="131" t="str">
        <f>IF(Comp4!Q24="","",Comp4!Q24)</f>
        <v/>
      </c>
      <c r="R87" s="132" t="str">
        <f>IF(Comp4!R24="","",Comp4!R24)</f>
        <v/>
      </c>
      <c r="S87" s="182" t="str">
        <f>IF(Comp4!S24="","",Comp4!S24)</f>
        <v/>
      </c>
      <c r="T87" s="128">
        <f>IF(Comp4!T24="","",Comp4!T24)</f>
        <v>0</v>
      </c>
      <c r="U87" s="129">
        <f>IF(Comp4!U24="","",Comp4!U24)</f>
        <v>0</v>
      </c>
      <c r="V87" s="130">
        <f>IF(Comp4!V24="","",Comp4!V24)</f>
        <v>0</v>
      </c>
      <c r="W87" s="131" t="str">
        <f>IF(Comp4!W24="","",Comp4!W24)</f>
        <v/>
      </c>
      <c r="X87" s="132" t="str">
        <f>IF(Comp4!X24="","",Comp4!X24)</f>
        <v/>
      </c>
    </row>
    <row r="88" spans="1:24" ht="408.75" customHeight="1" thickBot="1" x14ac:dyDescent="0.3">
      <c r="A88" s="622"/>
      <c r="B88" s="147" t="str">
        <f>IF(Comp4!B25="","",Comp4!B25)</f>
        <v>3.1</v>
      </c>
      <c r="C88" s="155" t="str">
        <f>IF(Comp4!C25="","",Comp4!C25)</f>
        <v xml:space="preserve">Definir  y desarrollar una estrategia  de   apropiación de conocimiento para el personal vinculado al proceso de Relación con el Ciudadano. </v>
      </c>
      <c r="D88" s="187" t="str">
        <f>IF(Comp4!D25="","",Comp4!D25)</f>
        <v>Estrategia de apropiación implementada</v>
      </c>
      <c r="E88" s="155" t="str">
        <f>IF(Comp4!E25="","",Comp4!E25)</f>
        <v>Dirección de Servicios y Atención</v>
      </c>
      <c r="F88" s="150">
        <f>IF(Comp4!F25="","",Comp4!F25)</f>
        <v>43465</v>
      </c>
      <c r="H88" s="183" t="str">
        <f>IF(Comp4!H25="","",Comp4!H25)</f>
        <v/>
      </c>
      <c r="I88" s="226" t="str">
        <f>IF(Comp4!I25="","",Comp4!I25)</f>
        <v>En Avance</v>
      </c>
      <c r="J88" s="153" t="str">
        <f>IF(Comp4!J25="","",Comp4!J25)</f>
        <v/>
      </c>
      <c r="K88" s="210" t="str">
        <f>IF(Comp4!K25="","",Comp4!K25)</f>
        <v>Juliana Arevalo
Angela Parra</v>
      </c>
      <c r="L88" s="154" t="str">
        <f>IF(Comp4!L25="","",Comp4!L25)</f>
        <v>La Dirección de Servicios y Atención  en el mes de febrero informa que se estructurara la estrategia de apropiación con base en los siguientes 3 ítems: Cronograma de videoconferencias, Capsulas Informativas y material especifico de los procesos misionales. Así mismo se presentan 13 correos con Capsulas del Saber dirigidos a los Responsables de Servicios y Atención  en Centros Zonales y Regional; igualmente se adjunto Cronograma con las Videoconferencias a desarrollar durante la vigencia 2018, pero no se adjunta evidencia de la ejecución de la actividad programada para el 28 de febrero de 2018; por ultimo se evidencia acta del 23/02/2018 donde la  Dirección de Servicios y Atención  socializo a la Subdirección de Restablecimiento de Derechos el material construido sobre Hechos Victimizantes. 
Para el mes de marzo y de acuerdo con el cronograma allegado se debían realizar 2 video conferencias:  21 de marzo Protocolo de Servicio (Grupo de Calidad) Amazonas, Antioquia, Arauca, Atlántico, Bogotá, Bolívar, Boyacá, Caldas, Caquetá, Casanare, Cauca, Cesar, Choco, Córdoba, Cundinamarca, Guainía; y el 22 de marzo Protocolo de Servicio (Grupo de Calidad) La Guajira, Guaviare, Huila, Magdalena, Meta, Nariño, Norte de Santander, Santander, Sucre, Tolima, Valle, Vaupés, Vichada, San Andres, Putumayo, Risaralda, Quindío; sin embargo no se adjunta evidencia de la realización de las mismas incumpliendo con el cronograma. 
Se remite listado de asistencia del 09/03/2018 en la Regional Bogotá en el cual se llevo a cabo capacitación SIM Constatación de Denuncia Verdadera dirigido a los equipos EMPI de esta regional. No es claro a que actividad del cronograma responde esta capacitación. 
Se evidencia correo electrónico del 04/04/2018 donde la Dirección de Servicios y Atención  informa que se remitieron 5 correos con temas relacionados al proceso de Relación con el Ciudadano a los  Responsables de SYA en CZ y Regional. 
Se adjunta cronograma de trabajo para estrategia de apropiación de la información en el centro de contacto 2018 con actividades a ejecutarse a partir de abril de 2018. 
En el mes de abril se adjunta documento: Estrategia de apropiación del conocimiento con el cronograma para su ejecución la cual fue socializada mediante correo electrónico del 30/04/2018 por la Direccion de Servicios y Atención a las Regionales y Centros Zonales.
Evidencias:
13 correos con Capsulas del Saber dirigidos a los Responsables de Servicios y Atención en Centro Zonal  y Regional, Listado de asistencia del 09/03/2018 en la Regional Bogotá, correo electrónico del 04/04/2018 donde la Dirección de Servicios y Atención  informa que se remitieron 5 correos con temas relacionados al proceso de Relación con el Ciudadano a los  Responsables de Servicios y Atención en Centro Zonal y Regional, Documentos Word:  cronograma de trabajo para estrategia de apropiación de la información en el centro de contacto y  Estrategia de apropiación del conocimiento.</v>
      </c>
      <c r="M88" s="101" t="str">
        <f>IF(Comp4!M25="","",Comp4!M25)</f>
        <v/>
      </c>
      <c r="N88" s="183" t="str">
        <f>IF(Comp4!N25="","",Comp4!N25)</f>
        <v/>
      </c>
      <c r="O88" s="141" t="str">
        <f>IF(Comp4!O25="","",Comp4!O25)</f>
        <v>En Avance</v>
      </c>
      <c r="P88" s="153" t="str">
        <f>IF(Comp4!P25="","",Comp4!P25)</f>
        <v/>
      </c>
      <c r="Q88" s="241" t="str">
        <f>IF(Comp4!Q25="","",Comp4!Q25)</f>
        <v>Juliana Arevalo
Angela Parra</v>
      </c>
      <c r="R88" s="239" t="str">
        <f>IF(Comp4!R25="","",Comp4!R25)</f>
        <v>De las evidencias aportadas para el segundo cuatrimestre se observan soportes relacionados con el desarrollo de videoconferencias, envío de cápsulas informativas y socialización de temas misionales.
Evidencia: 
Mayo - 2018:
La Dirección de Servicios y Atención documentó la evaluación de líderes de formación del centro de contacto,  formadores, líderes y enlaces de calidad, allegando de igual manera los resultados de la evaluación, la implementación y socialización de la Evaluación Integral del Proceso de Relación con el ciudadano, aplicada en todos los puntos de atención del ICBF y el análisis de los resultados de la Estrategia de Apropiación del Conocimiento con las 33 regionales.
Junio - 2018:
Documentos en PDF con listados de asistencia de fechas: 26 y 27 de junio de 2018
Entre los soportes adjuntos no hay documento o correo electrónico relacionado con la listas de  asistencia que permitan identificar los temas abordados o las acciones adelantadas, toda vez que la Dirección de Servicios y Atención en la ruta NAS \\172.16.9.31\ArchivosICBF\Direccion de Planeación\Monitoreo Plan Anticorrupción\Comp 4. Servicios y Atención al Ciudadano 2018\D. Servicios y Atención\6. Junio\3.1 y en el documento excel de avance "anexo 4", reporta como avance para éste mes: evaluación de conocimiento, socialización por videoconferencia y tres cápsulas del saber, de las cuales se evidencian los correos electrónicos de envío.
Julio - 2018
Documentos en PDF con los listados de asistencia de las regionales en las videoconferencias, sin embargo no se aportó evidencia de las convocatorias realizadas por la Dirección de Servicios y Atención para ésta actividad.
Correos electrónicos en los cuales se enviaron las Cápsulas del Saber.
Para el período revisado no se observa soporte relacionado con "material específico de procesos misionales", es citado en en el excel de avance "anexo 4" sin embargo no se aportó evidencia que documente al respecto.</v>
      </c>
      <c r="S88" s="104" t="str">
        <f>IF(Comp4!S25="","",Comp4!S25)</f>
        <v/>
      </c>
      <c r="T88" s="183" t="str">
        <f>IF(Comp4!T25="","",Comp4!T25)</f>
        <v/>
      </c>
      <c r="U88" s="141" t="str">
        <f>IF(Comp4!U25="","",Comp4!U25)</f>
        <v/>
      </c>
      <c r="V88" s="153" t="str">
        <f>IF(Comp4!V25="","",Comp4!V25)</f>
        <v/>
      </c>
      <c r="W88" s="152" t="str">
        <f>IF(Comp4!W25="","",Comp4!W25)</f>
        <v/>
      </c>
      <c r="X88" s="154" t="str">
        <f>IF(Comp4!X25="","",Comp4!X25)</f>
        <v/>
      </c>
    </row>
    <row r="89" spans="1:24" s="135" customFormat="1" ht="50.1" customHeight="1" thickBot="1" x14ac:dyDescent="0.3">
      <c r="A89" s="620" t="s">
        <v>77</v>
      </c>
      <c r="B89" s="125"/>
      <c r="C89" s="126" t="s">
        <v>115</v>
      </c>
      <c r="D89" s="125"/>
      <c r="E89" s="125"/>
      <c r="F89" s="146"/>
      <c r="G89" s="116"/>
      <c r="H89" s="128">
        <f>IF(Comp4!H26="","",Comp4!H26)</f>
        <v>0</v>
      </c>
      <c r="I89" s="228">
        <f>IF(Comp4!I26="","",Comp4!I26)</f>
        <v>0</v>
      </c>
      <c r="J89" s="130" t="str">
        <f>IF(Comp4!J26="","",Comp4!J26)</f>
        <v>No se programaron actividades relacionadas con este objetivo</v>
      </c>
      <c r="K89" s="244" t="str">
        <f>IF(Comp4!K26="","",Comp4!K26)</f>
        <v/>
      </c>
      <c r="L89" s="132" t="str">
        <f>IF(Comp4!L26="","",Comp4!L26)</f>
        <v/>
      </c>
      <c r="M89" s="133" t="str">
        <f>IF(Comp4!M26="","",Comp4!M26)</f>
        <v/>
      </c>
      <c r="N89" s="128">
        <f>IF(Comp4!N26="","",Comp4!N26)</f>
        <v>0</v>
      </c>
      <c r="O89" s="129">
        <f>IF(Comp4!O26="","",Comp4!O26)</f>
        <v>0</v>
      </c>
      <c r="P89" s="130" t="str">
        <f>IF(Comp4!P26="","",Comp4!P26)</f>
        <v>No se programaron actividades relacionadas con este objetivo</v>
      </c>
      <c r="Q89" s="131" t="str">
        <f>IF(Comp4!Q26="","",Comp4!Q26)</f>
        <v/>
      </c>
      <c r="R89" s="132" t="str">
        <f>IF(Comp4!R26="","",Comp4!R26)</f>
        <v/>
      </c>
      <c r="S89" s="182" t="str">
        <f>IF(Comp4!S26="","",Comp4!S26)</f>
        <v/>
      </c>
      <c r="T89" s="128">
        <f>IF(Comp4!T26="","",Comp4!T26)</f>
        <v>0</v>
      </c>
      <c r="U89" s="129">
        <f>IF(Comp4!U26="","",Comp4!U26)</f>
        <v>0</v>
      </c>
      <c r="V89" s="130">
        <f>IF(Comp4!V26="","",Comp4!V26)</f>
        <v>0</v>
      </c>
      <c r="W89" s="131" t="str">
        <f>IF(Comp4!W26="","",Comp4!W26)</f>
        <v/>
      </c>
      <c r="X89" s="132" t="str">
        <f>IF(Comp4!X26="","",Comp4!X26)</f>
        <v/>
      </c>
    </row>
    <row r="90" spans="1:24" ht="350.25" customHeight="1" x14ac:dyDescent="0.25">
      <c r="A90" s="621"/>
      <c r="B90" s="147" t="str">
        <f>IF(Comp4!B27="","",Comp4!B27)</f>
        <v>4.1</v>
      </c>
      <c r="C90" s="155" t="str">
        <f>IF(Comp4!C27="","",Comp4!C27)</f>
        <v xml:space="preserve">Crear una  Herramienta de ayuda  en el Sistema de Información Misional -SIM-  a través de la Guía de la Correcta Tipificación </v>
      </c>
      <c r="D90" s="187" t="str">
        <f>IF(Comp4!D27="","",Comp4!D27)</f>
        <v xml:space="preserve">Herramienta de Ayuda Implementada en el SIM </v>
      </c>
      <c r="E90" s="155" t="str">
        <f>IF(Comp4!E27="","",Comp4!E27)</f>
        <v xml:space="preserve">Dirección de Servicios y Atención </v>
      </c>
      <c r="F90" s="150">
        <f>IF(Comp4!F27="","",Comp4!F27)</f>
        <v>43404</v>
      </c>
      <c r="H90" s="183" t="str">
        <f>IF(Comp4!H27="","",Comp4!H27)</f>
        <v/>
      </c>
      <c r="I90" s="226" t="str">
        <f>IF(Comp4!I27="","",Comp4!I27)</f>
        <v>En Avance</v>
      </c>
      <c r="J90" s="153" t="str">
        <f>IF(Comp4!J27="","",Comp4!J27)</f>
        <v/>
      </c>
      <c r="K90" s="210" t="str">
        <f>IF(Comp4!K27="","",Comp4!K27)</f>
        <v>Juliana Arevalo
Angela Parra</v>
      </c>
      <c r="L90" s="154" t="str">
        <f>IF(Comp4!L27="","",Comp4!L27)</f>
        <v>La Dirección de Servicios y Atención  en correo electrónico de fecha 02/02/2018 dirigido a la Dirección de Información y Tecnología  informó respecto al Escenario de prueba realizado caso de uso ( CC.2017.ICBF.SIM.AAC.0083) teniendo en cuenta la solicitud de generar el botón de ayuda en pantalla de registro de petición directo en el SIM.
En correo electrónico del 21/03/2018 la Dirección de Información y Tecnología  solicitó a la Dirección de Servicios y Atención  colaboración para poder sacar a producción al requerimiento solicitado 
Evidencias:
Escenario de Prueba firmado (PDF) de fecha 23/01/2018
Correo electrónico con asunto: programación Pruebas Funcionales CC.2017.ICBF.SIM.AAC.0083 - 18012017 de fecha 02/02/2018
Correo electrónico del 21/03/2018 con asunto - caso de uso: C.2017.ICBF.SIM.AAC.0083 - Crear botón de ayuda para presentar al usuario una orientación al tipo de petición a registrar - Modulo AAC – SIM.</v>
      </c>
      <c r="M90" s="101" t="str">
        <f>IF(Comp4!M27="","",Comp4!M27)</f>
        <v/>
      </c>
      <c r="N90" s="183" t="str">
        <f>IF(Comp4!N27="","",Comp4!N27)</f>
        <v/>
      </c>
      <c r="O90" s="141" t="str">
        <f>IF(Comp4!O27="","",Comp4!O27)</f>
        <v>En Avance</v>
      </c>
      <c r="P90" s="153" t="str">
        <f>IF(Comp4!P27="","",Comp4!P27)</f>
        <v/>
      </c>
      <c r="Q90" s="241" t="str">
        <f>IF(Comp4!Q27="","",Comp4!Q27)</f>
        <v>Juliana Arevalo
Angela Parra</v>
      </c>
      <c r="R90" s="154" t="str">
        <f>IF(Comp4!R27="","",Comp4!R27)</f>
        <v>De las evidencias aportadas en la ruta NAS se observan correos electrónicos entre la Dirección de Servicios y Atención con la Dirección de Tecnología e Información en los cuales a corte julio - 2018 se siguen realizando escenarios de prueba.
Los correos electrónicos aportados corresponden a la trazabilidad de las acciones adelantadas y retroalimentadas por las áreas competentes para el funcionamiento de la herramienta de ayuda, sin embargo en los soportes cargados para el mes de agosto se evidencia que el botón de ayuda SIM no esta funcionando correctamente, pese a las observaciones reiterativas del ara usuaria.
En los correos del mes de agosto se menciona: " (...) Estuve revisando el nuevo despliegue al ambiente de pruebas y aún con las correcciones en los nombres de los archivos que hice el jueves 2 de agosto, no funciona la llamada a las paginas HTM de la guía para la correcta tipificación.
Adjunto la evidencia de dicha revisión, donde puede observar las URL en los ambientes de pruebas desde el 1) formulario SIM, 2) su código fuente, 3) la URL de la ventana emergente que abre y 4) como se denominó en el TFS; en los 4 casos las URL tienen el mismo nombre, espacio, símbolos y guiones(...)
Evidencia:
Correo electrónico del 31/07/2018, con asunto:  Nuevo despliegue Botón de ayuda SIM - Conjunto de Cambios 9492.
Correo electrónico del 30/07/2018 con asunto: RE: Nuevo despliegue Botón de ayuda SIM - Conjunto de Cambios 9492
Correo electrónico del 26/06/2018, con asunto: MOTIVOS GUÍA CORRECTA TIPIFICACIÓN.
Correos electrónicos del 02, 08,09, 22 de agosto de 2018, con asunto: Nuevo despliegue Botón de ayuda SIM - Conjunto de Cambios 9492.</v>
      </c>
      <c r="S90" s="104" t="str">
        <f>IF(Comp4!S27="","",Comp4!S27)</f>
        <v/>
      </c>
      <c r="T90" s="183" t="str">
        <f>IF(Comp4!T27="","",Comp4!T27)</f>
        <v/>
      </c>
      <c r="U90" s="141" t="str">
        <f>IF(Comp4!U27="","",Comp4!U27)</f>
        <v/>
      </c>
      <c r="V90" s="153" t="str">
        <f>IF(Comp4!V27="","",Comp4!V27)</f>
        <v/>
      </c>
      <c r="W90" s="152" t="str">
        <f>IF(Comp4!W27="","",Comp4!W27)</f>
        <v/>
      </c>
      <c r="X90" s="154" t="str">
        <f>IF(Comp4!X27="","",Comp4!X27)</f>
        <v/>
      </c>
    </row>
    <row r="91" spans="1:24" ht="393.75" customHeight="1" thickBot="1" x14ac:dyDescent="0.3">
      <c r="A91" s="621"/>
      <c r="B91" s="147" t="str">
        <f>IF(Comp4!B28="","",Comp4!B28)</f>
        <v>4.2</v>
      </c>
      <c r="C91" s="155" t="str">
        <f>IF(Comp4!C28="","",Comp4!C28)</f>
        <v xml:space="preserve">Mejorar el abordaje de peticiones ciudadanas con enfoque diferencial a través de la actualización del protocolo de atención. </v>
      </c>
      <c r="D91" s="187" t="str">
        <f>IF(Comp4!D28="","",Comp4!D28)</f>
        <v>Actualización del Protocolo de atención</v>
      </c>
      <c r="E91" s="155" t="str">
        <f>IF(Comp4!E28="","",Comp4!E28)</f>
        <v xml:space="preserve">Dirección de Servicios y Atención
</v>
      </c>
      <c r="F91" s="150">
        <f>IF(Comp4!F28="","",Comp4!F28)</f>
        <v>43404</v>
      </c>
      <c r="H91" s="183" t="str">
        <f>IF(Comp4!H28="","",Comp4!H28)</f>
        <v/>
      </c>
      <c r="I91" s="226" t="str">
        <f>IF(Comp4!I28="","",Comp4!I28)</f>
        <v>En Avance</v>
      </c>
      <c r="J91" s="153" t="str">
        <f>IF(Comp4!J28="","",Comp4!J28)</f>
        <v/>
      </c>
      <c r="K91" s="210" t="str">
        <f>IF(Comp4!K28="","",Comp4!K28)</f>
        <v>Juliana Arevalo
Angela Parra</v>
      </c>
      <c r="L91" s="154" t="str">
        <f>IF(Comp4!L28="","",Comp4!L28)</f>
        <v>La Dirección de Servicios y Atención  allegó copia del correo electrónico de fecha 26/01/2018 con asunto: Protocoles de Atención ICBF en el cual se puede evidenciar que a esa fecha se encontraba en verificación y ajuste los protocolos: General de Servicio, Atención Presencial y Atención Telefónico.
Correo electrónico con asunto abordaje comunidades étnicas.
De las evidencias aportadas por la Dirección de Servicios y Atención  se encuentra que en las versiones preliminares de los Protocolos de Atención se cita como marco de referencia el Modelo de Enfoque Diferencial del ICBF, sin embargo en los correos allegados por ejemplo de comunicación entre la Dirección de Servicios y Atención  y Fundación relacionada con temas de población LGBTI no se ve la participación u orientación por parte de la Subdirección General.
Evidencias:
Correo electrónico del 26/01/2018</v>
      </c>
      <c r="M91" s="101" t="str">
        <f>IF(Comp4!M28="","",Comp4!M28)</f>
        <v/>
      </c>
      <c r="N91" s="183" t="str">
        <f>IF(Comp4!N28="","",Comp4!N28)</f>
        <v/>
      </c>
      <c r="O91" s="141" t="str">
        <f>IF(Comp4!O28="","",Comp4!O28)</f>
        <v>En Avance</v>
      </c>
      <c r="P91" s="153" t="str">
        <f>IF(Comp4!P28="","",Comp4!P28)</f>
        <v/>
      </c>
      <c r="Q91" s="241" t="str">
        <f>IF(Comp4!Q28="","",Comp4!Q28)</f>
        <v>Juliana Arevalo
Angela Parra</v>
      </c>
      <c r="R91" s="154" t="str">
        <f>IF(Comp4!R28="","",Comp4!R28)</f>
        <v xml:space="preserve">Una vez revisadas las evidencias aportadas por la Dirección de Servicios y Atención en la ruta NAS: \\172.16.9.31\ArchivosICBF\Direccion de Planeación\Monitoreo Plan Anticorrupción\Comp 4. Servicios y Atención al Ciudadano 2018 correspondiente a los meses de mayo, junio y julio se evidencia que se solicitó por medio electrónico validación del PROTOCOLO GENERAL DE ATENCIÓN AL CIUDADANO  a la Subdirección General, sin embargo no se aporta evidencia de respuesta de ésta subdirección en relación a la solicitud.
Es necesario tener en cuenta que la meta prevista es la actualización del protocolo de atención que en el mapa de procesos corresponde al PT1.RC PROTOCOLO DE SERVICIO Y ATENCIÓN AL CIUDADANO del 07/09/2016 - Versión 1 por consiguiente dentro del plazo establecido para el alcance de la meta se deberá surtir el trámite respectivo ante la Oficina de Planeación y Control de Gestión y que quede publicado.
Evidencia:
Correo electrónico del 16/05/2018, con asunto: PROTOCOLO DE SERVICIO Y ATENCIÓN AL CIUDADANO.
\\172.16.9.31\ArchivosICBF\Direccion de Planeación\Monitoreo Plan Anticorrupción\Comp 4. Servicios y Atención al Ciudadano 2018\D. Servicios y Atención\6. Junio\4.2
En la carpeta de Junio, fueron ubicadas evidencias correspondientes en fecha al mes de mayo.
Correo electrónico del 13/07/2018, con asunto:PROTOCOLOS GENERAL Y PRESENCIAL
Correo electrónico del 25/07/2018, con asunto: PROTOCOLO GENERAL DE ATENCIÓN AL CIUDADANO DEFINITIVO 25-07-2018.
Correo electrónico del 15/08/2018, con asunto: PROTOCOLO GENERAL DE ATENCIÓN AL CIUDADANO DEFINITIVO 25-07-2018
entre la Subdirección de Mejoramiento Organizacional y el Grupo Gestión de Calidad para el Servicio y la Atención de la
Dirección de Servicios y Atención.
</v>
      </c>
      <c r="S91" s="104" t="str">
        <f>IF(Comp4!S28="","",Comp4!S28)</f>
        <v/>
      </c>
      <c r="T91" s="183" t="str">
        <f>IF(Comp4!T28="","",Comp4!T28)</f>
        <v/>
      </c>
      <c r="U91" s="141" t="str">
        <f>IF(Comp4!U28="","",Comp4!U28)</f>
        <v/>
      </c>
      <c r="V91" s="153" t="str">
        <f>IF(Comp4!V28="","",Comp4!V28)</f>
        <v/>
      </c>
      <c r="W91" s="152" t="str">
        <f>IF(Comp4!W28="","",Comp4!W28)</f>
        <v/>
      </c>
      <c r="X91" s="154" t="str">
        <f>IF(Comp4!X28="","",Comp4!X28)</f>
        <v/>
      </c>
    </row>
    <row r="92" spans="1:24" ht="15.75" hidden="1" thickBot="1" x14ac:dyDescent="0.3">
      <c r="A92" s="621"/>
      <c r="B92" s="147" t="str">
        <f>IF(Comp4!B29="","",Comp4!B29)</f>
        <v/>
      </c>
      <c r="C92" s="155" t="str">
        <f>IF(Comp4!C29="","",Comp4!C29)</f>
        <v/>
      </c>
      <c r="D92" s="187" t="str">
        <f>IF(Comp4!D29="","",Comp4!D29)</f>
        <v/>
      </c>
      <c r="E92" s="155" t="str">
        <f>IF(Comp4!E29="","",Comp4!E29)</f>
        <v/>
      </c>
      <c r="F92" s="150" t="str">
        <f>IF(Comp4!F29="","",Comp4!F29)</f>
        <v/>
      </c>
      <c r="H92" s="183" t="str">
        <f>IF(Comp4!H29="","",Comp4!H29)</f>
        <v/>
      </c>
      <c r="I92" s="226" t="str">
        <f>IF(Comp4!I29="","",Comp4!I29)</f>
        <v/>
      </c>
      <c r="J92" s="153" t="str">
        <f>IF(Comp4!J29="","",Comp4!J29)</f>
        <v/>
      </c>
      <c r="K92" s="210" t="str">
        <f>IF(Comp4!K29="","",Comp4!K29)</f>
        <v/>
      </c>
      <c r="L92" s="154" t="str">
        <f>IF(Comp4!L29="","",Comp4!L29)</f>
        <v/>
      </c>
      <c r="M92" s="101" t="str">
        <f>IF(Comp4!M29="","",Comp4!M29)</f>
        <v/>
      </c>
      <c r="N92" s="183" t="str">
        <f>IF(Comp4!N29="","",Comp4!N29)</f>
        <v/>
      </c>
      <c r="O92" s="141" t="str">
        <f>IF(Comp4!O29="","",Comp4!O29)</f>
        <v/>
      </c>
      <c r="P92" s="153" t="str">
        <f>IF(Comp4!P29="","",Comp4!P29)</f>
        <v/>
      </c>
      <c r="Q92" s="241" t="str">
        <f>IF(Comp4!Q29="","",Comp4!Q29)</f>
        <v/>
      </c>
      <c r="R92" s="154" t="str">
        <f>IF(Comp4!R29="","",Comp4!R29)</f>
        <v/>
      </c>
      <c r="S92" s="104" t="str">
        <f>IF(Comp4!S29="","",Comp4!S29)</f>
        <v/>
      </c>
      <c r="T92" s="183" t="str">
        <f>IF(Comp4!T29="","",Comp4!T29)</f>
        <v/>
      </c>
      <c r="U92" s="141" t="str">
        <f>IF(Comp4!U29="","",Comp4!U29)</f>
        <v/>
      </c>
      <c r="V92" s="153" t="str">
        <f>IF(Comp4!V29="","",Comp4!V29)</f>
        <v/>
      </c>
      <c r="W92" s="152" t="str">
        <f>IF(Comp4!W29="","",Comp4!W29)</f>
        <v/>
      </c>
      <c r="X92" s="154" t="str">
        <f>IF(Comp4!X29="","",Comp4!X29)</f>
        <v/>
      </c>
    </row>
    <row r="93" spans="1:24" ht="15.75" hidden="1" thickBot="1" x14ac:dyDescent="0.3">
      <c r="A93" s="622"/>
      <c r="B93" s="147" t="str">
        <f>IF(Comp4!B30="","",Comp4!B30)</f>
        <v/>
      </c>
      <c r="C93" s="155" t="str">
        <f>IF(Comp4!C30="","",Comp4!C30)</f>
        <v/>
      </c>
      <c r="D93" s="187" t="str">
        <f>IF(Comp4!D30="","",Comp4!D30)</f>
        <v/>
      </c>
      <c r="E93" s="155" t="str">
        <f>IF(Comp4!E30="","",Comp4!E30)</f>
        <v/>
      </c>
      <c r="F93" s="150" t="str">
        <f>IF(Comp4!F30="","",Comp4!F30)</f>
        <v/>
      </c>
      <c r="H93" s="183" t="str">
        <f>IF(Comp4!H30="","",Comp4!H30)</f>
        <v/>
      </c>
      <c r="I93" s="226" t="str">
        <f>IF(Comp4!I30="","",Comp4!I30)</f>
        <v/>
      </c>
      <c r="J93" s="153" t="str">
        <f>IF(Comp4!J30="","",Comp4!J30)</f>
        <v/>
      </c>
      <c r="K93" s="210" t="str">
        <f>IF(Comp4!K30="","",Comp4!K30)</f>
        <v/>
      </c>
      <c r="L93" s="154" t="str">
        <f>IF(Comp4!L30="","",Comp4!L30)</f>
        <v/>
      </c>
      <c r="M93" s="101" t="str">
        <f>IF(Comp4!M30="","",Comp4!M30)</f>
        <v/>
      </c>
      <c r="N93" s="183" t="str">
        <f>IF(Comp4!N30="","",Comp4!N30)</f>
        <v/>
      </c>
      <c r="O93" s="141" t="str">
        <f>IF(Comp4!O30="","",Comp4!O30)</f>
        <v/>
      </c>
      <c r="P93" s="153" t="str">
        <f>IF(Comp4!P30="","",Comp4!P30)</f>
        <v/>
      </c>
      <c r="Q93" s="241" t="str">
        <f>IF(Comp4!Q30="","",Comp4!Q30)</f>
        <v/>
      </c>
      <c r="R93" s="154" t="str">
        <f>IF(Comp4!R30="","",Comp4!R30)</f>
        <v/>
      </c>
      <c r="S93" s="104" t="str">
        <f>IF(Comp4!S30="","",Comp4!S30)</f>
        <v/>
      </c>
      <c r="T93" s="183" t="str">
        <f>IF(Comp4!T30="","",Comp4!T30)</f>
        <v/>
      </c>
      <c r="U93" s="141" t="str">
        <f>IF(Comp4!U30="","",Comp4!U30)</f>
        <v/>
      </c>
      <c r="V93" s="153" t="str">
        <f>IF(Comp4!V30="","",Comp4!V30)</f>
        <v/>
      </c>
      <c r="W93" s="152" t="str">
        <f>IF(Comp4!W30="","",Comp4!W30)</f>
        <v/>
      </c>
      <c r="X93" s="154" t="str">
        <f>IF(Comp4!X30="","",Comp4!X30)</f>
        <v/>
      </c>
    </row>
    <row r="94" spans="1:24" s="135" customFormat="1" ht="50.1" customHeight="1" thickBot="1" x14ac:dyDescent="0.3">
      <c r="A94" s="620" t="s">
        <v>78</v>
      </c>
      <c r="B94" s="125"/>
      <c r="C94" s="126" t="s">
        <v>116</v>
      </c>
      <c r="D94" s="125"/>
      <c r="E94" s="125"/>
      <c r="F94" s="146"/>
      <c r="G94" s="116"/>
      <c r="H94" s="128">
        <f>IF(Comp4!H31="","",Comp4!H31)</f>
        <v>0</v>
      </c>
      <c r="I94" s="228">
        <f>IF(Comp4!I31="","",Comp4!I31)</f>
        <v>0</v>
      </c>
      <c r="J94" s="130" t="str">
        <f>IF(Comp4!J31="","",Comp4!J31)</f>
        <v>No se programaron actividades relacionadas con este objetivo</v>
      </c>
      <c r="K94" s="244" t="str">
        <f>IF(Comp4!K31="","",Comp4!K31)</f>
        <v/>
      </c>
      <c r="L94" s="132" t="str">
        <f>IF(Comp4!L31="","",Comp4!L31)</f>
        <v/>
      </c>
      <c r="M94" s="133" t="str">
        <f>IF(Comp4!M31="","",Comp4!M31)</f>
        <v/>
      </c>
      <c r="N94" s="128">
        <f>IF(Comp4!N31="","",Comp4!N31)</f>
        <v>2</v>
      </c>
      <c r="O94" s="129">
        <f>IF(Comp4!O31="","",Comp4!O31)</f>
        <v>2</v>
      </c>
      <c r="P94" s="130">
        <f>IF(Comp4!P31="","",Comp4!P31)</f>
        <v>1</v>
      </c>
      <c r="Q94" s="131" t="str">
        <f>IF(Comp4!Q31="","",Comp4!Q31)</f>
        <v/>
      </c>
      <c r="R94" s="132" t="str">
        <f>IF(Comp4!R31="","",Comp4!R31)</f>
        <v/>
      </c>
      <c r="S94" s="182" t="str">
        <f>IF(Comp4!S31="","",Comp4!S31)</f>
        <v/>
      </c>
      <c r="T94" s="128">
        <f>IF(Comp4!T31="","",Comp4!T31)</f>
        <v>0</v>
      </c>
      <c r="U94" s="129">
        <f>IF(Comp4!U31="","",Comp4!U31)</f>
        <v>0</v>
      </c>
      <c r="V94" s="130">
        <f>IF(Comp4!V31="","",Comp4!V31)</f>
        <v>0</v>
      </c>
      <c r="W94" s="131" t="str">
        <f>IF(Comp4!W31="","",Comp4!W31)</f>
        <v/>
      </c>
      <c r="X94" s="132" t="str">
        <f>IF(Comp4!X31="","",Comp4!X31)</f>
        <v/>
      </c>
    </row>
    <row r="95" spans="1:24" ht="364.5" customHeight="1" x14ac:dyDescent="0.25">
      <c r="A95" s="621"/>
      <c r="B95" s="147" t="str">
        <f>IF(Comp4!B32="","",Comp4!B32)</f>
        <v>5.1</v>
      </c>
      <c r="C95" s="155" t="str">
        <f>IF(Comp4!C32="","",Comp4!C32)</f>
        <v>Realizar la caracterización de los peticionarios que presentan Solicitudes de Restablecimiento de Derechos  (SRD)  y Denuncias (PRD)</v>
      </c>
      <c r="D95" s="187" t="str">
        <f>IF(Comp4!D32="","",Comp4!D32)</f>
        <v xml:space="preserve">Documento de Caracterización </v>
      </c>
      <c r="E95" s="155" t="str">
        <f>IF(Comp4!E32="","",Comp4!E32)</f>
        <v>Dirección de Servicios y Atención</v>
      </c>
      <c r="F95" s="150" t="str">
        <f>IF(Comp4!F32="","",Comp4!F32)</f>
        <v>31/09/2018</v>
      </c>
      <c r="H95" s="183" t="str">
        <f>IF(Comp4!H32="","",Comp4!H32)</f>
        <v/>
      </c>
      <c r="I95" s="230" t="str">
        <f>IF(Comp4!I32="","",Comp4!I32)</f>
        <v>En Avance</v>
      </c>
      <c r="J95" s="153" t="str">
        <f>IF(Comp4!J32="","",Comp4!J32)</f>
        <v/>
      </c>
      <c r="K95" s="210" t="str">
        <f>IF(Comp4!K32="","",Comp4!K32)</f>
        <v>Juliana Arevalo
Angela Parra</v>
      </c>
      <c r="L95" s="154" t="str">
        <f>IF(Comp4!L32="","",Comp4!L32)</f>
        <v>Se evidencia correo electrónico de fecha 25/01/2018 donde la Dirección de Servicios y Atención  socializa con la Dirección de Planeación cronograma de trabajo con 10 actividades para realizar la Caracterización de los peticionarias del ICBF, con el propósito de facilitar el seguimiento y las mejoras en el servicio prestado. Posteriormente se remite con fecha 09/03/2018  correo electrónico en el cual la Dirección de Servicios y Atención  establece las variables que requiere para la caracterización. 
De acuerdo con el cronograma, las actividades 1 y 2 (Descargar base de datos del SIM Vigencia 2017 y Cruces externos BD peticionarios) a la fecha del seguimiento realizado por la Oficina de Control Interno se encuentran fuera de termino toda vez que estaban programadas para el 31/01/2018 y 28/02/2018 respectivamente. 
Para el mes de Abril la Dirección de Servicios y Atención  compartió la trazabilidad de correos con la Dirección de Planeación en donde fue posible conocer la versión final titulada VF Caracterización ICBF Denuncias PRD - SRD y los anexos 1,2, y 3: Normograma ICBF, Priorización de variables y denuncias PRD.
Evidencias:
Correos Electrónicos del 25/01/2018 y 09/03/2018
Trazabilidad de correos electrónicos del 15/03/2018 al 18/04/2018 entre Dirección de Servicios y Atención  y Dirección de Planeación y Control de Gestión.</v>
      </c>
      <c r="M95" s="101" t="str">
        <f>IF(Comp4!M32="","",Comp4!M32)</f>
        <v/>
      </c>
      <c r="N95" s="183" t="str">
        <f>IF(Comp4!N32="","",Comp4!N32)</f>
        <v/>
      </c>
      <c r="O95" s="175" t="str">
        <f>IF(Comp4!O32="","",Comp4!O32)</f>
        <v>En Avance</v>
      </c>
      <c r="P95" s="153" t="str">
        <f>IF(Comp4!P32="","",Comp4!P32)</f>
        <v/>
      </c>
      <c r="Q95" s="241" t="str">
        <f>IF(Comp4!Q32="","",Comp4!Q32)</f>
        <v>Juliana Arevalo
Angela Parra</v>
      </c>
      <c r="R95" s="154" t="str">
        <f>IF(Comp4!R32="","",Comp4!R32)</f>
        <v xml:space="preserve">De las evidencias aportadas para el segundo cuatrimestre se pudo observar la respuesta dada por la Subdirección de Programación - Dirección de Planeación y Control de Gestión en fecha 17/05/2018 en la cual envió a la Dirección de Servicios y Atención los documentos en excel con el cruce de las bases de datos solicitadas para llevar a cabo la caracterización de peticionarios.
En la carpeta destinada para el mes de Julio se aportó copia de correo electrónico con asunto: Presentación Caracterización Vigencia - 2017 | Personas Jurídicas de fecha 16/07/2018 en el cual se evidencia una presentación en power point, utilizada al parecer en reunión del 12/07/2018 sin allegar soportes de citada reunión.
Sin embargo, las evidencias aportadas no dan cuenta del cumplimiento de la meta "Documento de Caracterización " , por lo tanto se evalúa en avance y se insta a la dirección de servicios y Atención que adelante las actividades pendientes.
Evidencia:
correo electrónico, con asunto: Presentación Caracterización Vigencia - 2017   Personas Jurídicas
correo electrónico, con asunto: RE  Solicitud Cruce Documentos Identidad RNEC   SISBEN   UNIDOS   Víctimas
De acuerdo con el correo electrónico del dia 14/09/2018 allegado por la DSYA y consultado el link https://www.icbf.gov.co/sites/default/files/caracterizacion_ciudadanos_peticionarios_vigencia_2017_v2-012018_0.pdf; se evidencia documento de caracterización de peticionarios del ICBF sin embargo en el contenido no de identifica claramente la caracterización de los peticionarios que presentan Solicitudes de Restablecimiento de Derechos  (SRD)  y Denuncias (PRD) que es la actividad especifica. </v>
      </c>
      <c r="S95" s="104" t="str">
        <f>IF(Comp4!S32="","",Comp4!S32)</f>
        <v/>
      </c>
      <c r="T95" s="183" t="str">
        <f>IF(Comp4!T32="","",Comp4!T32)</f>
        <v/>
      </c>
      <c r="U95" s="175" t="str">
        <f>IF(Comp4!U32="","",Comp4!U32)</f>
        <v/>
      </c>
      <c r="V95" s="153" t="str">
        <f>IF(Comp4!V32="","",Comp4!V32)</f>
        <v/>
      </c>
      <c r="W95" s="152" t="str">
        <f>IF(Comp4!W32="","",Comp4!W32)</f>
        <v/>
      </c>
      <c r="X95" s="154" t="str">
        <f>IF(Comp4!X32="","",Comp4!X32)</f>
        <v/>
      </c>
    </row>
    <row r="96" spans="1:24" ht="289.5" customHeight="1" x14ac:dyDescent="0.25">
      <c r="A96" s="621"/>
      <c r="B96" s="147" t="str">
        <f>IF(Comp4!B33="","",Comp4!B33)</f>
        <v>5.2</v>
      </c>
      <c r="C96" s="155" t="str">
        <f>IF(Comp4!C33="","",Comp4!C33)</f>
        <v xml:space="preserve">Formular acciones de mejora con base en los resultados  obtenidos en la estrategia de medición de satisfacción 2017. </v>
      </c>
      <c r="D96" s="187" t="str">
        <f>IF(Comp4!D33="","",Comp4!D33)</f>
        <v xml:space="preserve"> Acciones de Mejora formuladas en ISOLUCION</v>
      </c>
      <c r="E96" s="155" t="str">
        <f>IF(Comp4!E33="","",Comp4!E33)</f>
        <v>Dirección de Servicios y Atención</v>
      </c>
      <c r="F96" s="150" t="str">
        <f>IF(Comp4!F33="","",Comp4!F33)</f>
        <v>31/09/2018</v>
      </c>
      <c r="H96" s="183" t="str">
        <f>IF(Comp4!H33="","",Comp4!H33)</f>
        <v/>
      </c>
      <c r="I96" s="230" t="str">
        <f>IF(Comp4!I33="","",Comp4!I33)</f>
        <v>En Avance</v>
      </c>
      <c r="J96" s="153" t="str">
        <f>IF(Comp4!J33="","",Comp4!J33)</f>
        <v/>
      </c>
      <c r="K96" s="210" t="str">
        <f>IF(Comp4!K33="","",Comp4!K33)</f>
        <v>Juliana Arevalo
Angela Parra</v>
      </c>
      <c r="L96" s="154" t="str">
        <f>IF(Comp4!L33="","",Comp4!L33)</f>
        <v>Se evidencia Excel donde se relacionan las 25 regionales con sus respectivas observaciones del Informe de la Encuesta de Satisfacción vigencia 2017.
En mesa de trabajo realizada el día 09/05/2018 en la Oficina de Control Interno con las profesionales de la Dirección de Servicios y Atención  se solicitó complementar el documento Excel con las acciones correctivas y los seguimientos generados a las mismas a partir de los resultados obtenidos en la encuesta de satisfacción vigencia 2017; mediante correo electrónico de fecha 09/05/2018 la Dirección de Servicios y Atención  envía a la Oficina de Control Interno los pantallazos donde se evidencian las Acciones Correctivas formuladas: 8828, 8829, 8830, 8831, 8832, 8833, 8834, 8835, 8836, 8837, 8838, 8839, 8840, 8841, 8842, 8843, 8844, 8845, 8846, 8847, 8848,  8849 y 8850. 
Por otra parte en el Excel de seguimiento diligenciado por la Dirección de Servicios y Atención  se relacionan actividades inherentes a la aplicación de la encuesta de satisfacción vigencia 2018 las cuales no responden ni a la actividad ni a la meta propuesta en el Plan Anticorrupción; por lo cual se sugiere revisar y definir el resultado esperado por la Dirección de Servicios y Atención. 
Evidencias: 
Excel con las observaciones del Informe de la Encuesta de Satisfacción. 
Correo electrónico de fecha 09/05/2018</v>
      </c>
      <c r="M96" s="101" t="str">
        <f>IF(Comp4!M33="","",Comp4!M33)</f>
        <v/>
      </c>
      <c r="N96" s="183" t="str">
        <f>IF(Comp4!N33="","",Comp4!N33)</f>
        <v/>
      </c>
      <c r="O96" s="175" t="str">
        <f>IF(Comp4!O33="","",Comp4!O33)</f>
        <v>En Avance</v>
      </c>
      <c r="P96" s="153" t="str">
        <f>IF(Comp4!P33="","",Comp4!P33)</f>
        <v/>
      </c>
      <c r="Q96" s="241" t="str">
        <f>IF(Comp4!Q33="","",Comp4!Q33)</f>
        <v>Juliana Arevalo
Angela Parra</v>
      </c>
      <c r="R96" s="154" t="str">
        <f>IF(Comp4!R33="","",Comp4!R33)</f>
        <v>Se evidencia base de datos con la relación de un total de 40 Acciones Correctivas formuladas en ISOLUCION a partir de los resultados de la encuesta de satisfacción aplicada en la vigencia 2017.
Es importante que la Dirección de Servicios y Atención  contemple el acompañamiento en la formulación de las Acciones Correctivas, los Planes de Mejoramiento y el cumplimiento de los mismos con el fin de lograr la eficacia a favor del proceso de Relación con el Ciudadano.
Desde la Oficina de Control Interno a la fecha de la revisión de evidencias para el segundo cuatrimestre no se conceptúa que ésta actividad se encuentre cumplida, toda vez que al revisar las Acciones Correctivas relacionadas en el documento excel variaron en 30 Acciones Correctivas nuevas en comparación con la relación inicial (10).
Evidencia:
Correo electrónico del 28/06/2018 con asunto: SEGUIMIENTO AC 8831- VENCIDA /EJE SATISFACCIÓN
Correo electrónico del 28/06/2018, con asunto: SEGUIMIENTO AC 9359 y 9358 -  EJE SATISFACCIÓN 
Correo electrónico del 27/06/2018, con asunto: Base Acciones Correctivas - Encuestas de Satisfacción 201806</v>
      </c>
      <c r="S96" s="104" t="str">
        <f>IF(Comp4!S33="","",Comp4!S33)</f>
        <v/>
      </c>
      <c r="T96" s="183" t="str">
        <f>IF(Comp4!T33="","",Comp4!T33)</f>
        <v/>
      </c>
      <c r="U96" s="175" t="str">
        <f>IF(Comp4!U33="","",Comp4!U33)</f>
        <v/>
      </c>
      <c r="V96" s="153" t="str">
        <f>IF(Comp4!V33="","",Comp4!V33)</f>
        <v/>
      </c>
      <c r="W96" s="152" t="str">
        <f>IF(Comp4!W33="","",Comp4!W33)</f>
        <v/>
      </c>
      <c r="X96" s="154" t="str">
        <f>IF(Comp4!X33="","",Comp4!X33)</f>
        <v/>
      </c>
    </row>
    <row r="97" spans="1:24" ht="306" x14ac:dyDescent="0.25">
      <c r="A97" s="621"/>
      <c r="B97" s="147" t="str">
        <f>IF(Comp4!B34="","",Comp4!B34)</f>
        <v>5.3</v>
      </c>
      <c r="C97" s="155" t="str">
        <f>IF(Comp4!C34="","",Comp4!C34)</f>
        <v>Desarrollar e Implementar encuestas de satisfacción aplicables a los tramites en Línea.</v>
      </c>
      <c r="D97" s="187" t="str">
        <f>IF(Comp4!D34="","",Comp4!D34)</f>
        <v xml:space="preserve">Implementación Encuestas de satisfacción en Línea  </v>
      </c>
      <c r="E97" s="155" t="str">
        <f>IF(Comp4!E34="","",Comp4!E34)</f>
        <v xml:space="preserve">Dirección de Servicios y Atención </v>
      </c>
      <c r="F97" s="150">
        <f>IF(Comp4!F34="","",Comp4!F34)</f>
        <v>43312</v>
      </c>
      <c r="H97" s="183" t="str">
        <f>IF(Comp4!H34="","",Comp4!H34)</f>
        <v/>
      </c>
      <c r="I97" s="230" t="str">
        <f>IF(Comp4!I34="","",Comp4!I34)</f>
        <v>En Avance</v>
      </c>
      <c r="J97" s="153" t="str">
        <f>IF(Comp4!J34="","",Comp4!J34)</f>
        <v/>
      </c>
      <c r="K97" s="210" t="str">
        <f>IF(Comp4!K34="","",Comp4!K34)</f>
        <v>Juliana Arevalo
Angela Parra</v>
      </c>
      <c r="L97" s="154" t="str">
        <f>IF(Comp4!L34="","",Comp4!L34)</f>
        <v>Se evidencian correos electrónicos de febrero y marzo en los cuales la Dirección de Servicios y Atención  solicita a la Dirección de Información y Tecnología  información del avance en las actividades que no fueron cumplidas en el Plan de Gobierno Digital 2017 y que están para el Plan de Gobierno Digital 2018. 
Una de esas actividades tiene relación directa con esta actividad del Plan Anticorrupción: Implementar herramienta de encuesta en línea en tres (3) tramites en línea del Portal Web Institucional. 
En mesa de trabajo realizada el día 09/05/2018 en la OCI junto las profesionales de la Dirección de Servicios y Atención  se solicitó, aportar pantallazos de las encuestas que a la fecha ya se encuentren en uso. De las evidencias aportadas no se identifica que a la fecha se haya logrado la implementación de la Encuesta de Satisfacción para los trámites (OAC ONLINE, PILA WEB y Bienes Mostrencos).
La Oficina de Control Interno recibe por medio de correo electrónico de fecha 09/05/2018 pantallazos en los cuales ha sido posible realizar seguimiento de la implementación y uso de las encuestas de satisfacción para los mismos trámites.
Evidencias: 
Correos electrónicos 31/01/2018, 06-08/02/2018, 09/05/2018.</v>
      </c>
      <c r="M97" s="101" t="str">
        <f>IF(Comp4!M34="","",Comp4!M34)</f>
        <v/>
      </c>
      <c r="N97" s="183">
        <f>IF(Comp4!N34="","",Comp4!N34)</f>
        <v>1</v>
      </c>
      <c r="O97" s="175" t="str">
        <f>IF(Comp4!O34="","",Comp4!O34)</f>
        <v>Cumplida (DT)</v>
      </c>
      <c r="P97" s="153" t="str">
        <f>IF(Comp4!P34="","",Comp4!P34)</f>
        <v/>
      </c>
      <c r="Q97" s="241" t="str">
        <f>IF(Comp4!Q34="","",Comp4!Q34)</f>
        <v>Juliana Arevalo
Angela Parra</v>
      </c>
      <c r="R97" s="154" t="str">
        <f>IF(Comp4!R34="","",Comp4!R34)</f>
        <v>La Oficina de Control Interno en correo electrónico de fecha 09/05/2018 evidencia pantallazos donde se realiza la encuesta de satisfacción a los trámites en línea: OAC ONLINE, PILA WEB y Bienes Mostrencos.
Evidencia: 
Correo electrónico, del 09/05/2018, con asunto: RV: PLAN ANTICORRUPCIÓN COMPONENTE 4, ACTIVIDAD 5.3.</v>
      </c>
      <c r="S97" s="104" t="str">
        <f>IF(Comp4!S34="","",Comp4!S34)</f>
        <v/>
      </c>
      <c r="T97" s="183" t="str">
        <f>IF(Comp4!T34="","",Comp4!T34)</f>
        <v/>
      </c>
      <c r="U97" s="175" t="str">
        <f>IF(Comp4!U34="","",Comp4!U34)</f>
        <v/>
      </c>
      <c r="V97" s="153" t="str">
        <f>IF(Comp4!V34="","",Comp4!V34)</f>
        <v/>
      </c>
      <c r="W97" s="152" t="str">
        <f>IF(Comp4!W34="","",Comp4!W34)</f>
        <v/>
      </c>
      <c r="X97" s="154" t="str">
        <f>IF(Comp4!X34="","",Comp4!X34)</f>
        <v/>
      </c>
    </row>
    <row r="98" spans="1:24" ht="211.5" customHeight="1" thickBot="1" x14ac:dyDescent="0.3">
      <c r="A98" s="622"/>
      <c r="B98" s="147" t="str">
        <f>IF(Comp4!B35="","",Comp4!B35)</f>
        <v>5.4</v>
      </c>
      <c r="C98" s="155" t="str">
        <f>IF(Comp4!C35="","",Comp4!C35)</f>
        <v xml:space="preserve">Mejorar la accesibilidad de la información  de las preguntas frecuentes con enfoque diferencial a través  de audios </v>
      </c>
      <c r="D98" s="187" t="str">
        <f>IF(Comp4!D35="","",Comp4!D35)</f>
        <v xml:space="preserve"> 20  Audios  </v>
      </c>
      <c r="E98" s="155" t="str">
        <f>IF(Comp4!E35="","",Comp4!E35)</f>
        <v xml:space="preserve">Dirección de Servicios y Atención </v>
      </c>
      <c r="F98" s="150">
        <f>IF(Comp4!F35="","",Comp4!F35)</f>
        <v>43404</v>
      </c>
      <c r="H98" s="161" t="str">
        <f>IF(Comp4!H35="","",Comp4!H35)</f>
        <v/>
      </c>
      <c r="I98" s="227" t="str">
        <f>IF(Comp4!I35="","",Comp4!I35)</f>
        <v>En Avance</v>
      </c>
      <c r="J98" s="163" t="str">
        <f>IF(Comp4!J35="","",Comp4!J35)</f>
        <v/>
      </c>
      <c r="K98" s="211" t="str">
        <f>IF(Comp4!K35="","",Comp4!K35)</f>
        <v>Juliana Arevalo
Angela Parra</v>
      </c>
      <c r="L98" s="165" t="str">
        <f>IF(Comp4!L35="","",Comp4!L35)</f>
        <v>Se evidencian correos electrónicos entre Dirección de Servicios y Atención  y Oficina Asesora de Comunicaciones en los cuales se ha avanzado en la grabación de los audios para mejorar la accesibilidad a las preguntas frecuentes con enfoque diferencial. 
A partir de la mesa de trabajo llevada a cabo en la Oficina de Control Interno el 09/05/2018 la Dirección de Servicios y Atención  allegó por medio electrónico de la misma fecha soportes que evidencian el control de legalidad y aval en correo electrónico de fecha 03/05/2016 enviado por Fernando Aguirre Tejada (antropólogo de la Subdirección General) y el memorando con radicado No.  I 2016 045771 -0101 DEL 06/05/2016 emitido por la Oficina Asesora Jurídica respecto a las respuestas a preguntas frecuentes de la ciudadanía por enfoque diferencial.
Al respecto se sugiere a la Dirección de Servicios y Atención  generar espacio para verificar junto con la Subdirección General el contenido en cumplimiento al concepto emitido en la vigencia 2016.
Evidencias: 
Correo electrónico del 14/03/2018 con asunto: Audios Preguntas frecuentes Enfoque Diferencial- GECO.
Correo electrónico del 23/03/2018
Correo electrónico del 09/05/2018.</v>
      </c>
      <c r="M98" s="104" t="str">
        <f>IF(Comp4!M35="","",Comp4!M35)</f>
        <v/>
      </c>
      <c r="N98" s="161">
        <f>IF(Comp4!N35="","",Comp4!N35)</f>
        <v>1</v>
      </c>
      <c r="O98" s="162" t="str">
        <f>IF(Comp4!O35="","",Comp4!O35)</f>
        <v>Cumplida (DT)</v>
      </c>
      <c r="P98" s="163" t="str">
        <f>IF(Comp4!P35="","",Comp4!P35)</f>
        <v/>
      </c>
      <c r="Q98" s="241" t="str">
        <f>IF(Comp4!Q35="","",Comp4!Q35)</f>
        <v>Juliana Arevalo
Angela Parra</v>
      </c>
      <c r="R98" s="165" t="str">
        <f>IF(Comp4!R35="","",Comp4!R35)</f>
        <v>La Oficina de Control Interno el día 07/09/2018 realiza verificación de la publicación de los audios en el siguiente link: http://geco.icbf.gov.co/GECO/page/consulta/ConsultaGeneral.aspx?Valor=Gds16 evidenciando la disponibilidad de los mismos al realizar consulta sobre algún tema.
A partir de lo anterior se sugiere al área competente realizar la verificación del funcionamiento de todos los audios ubicados en el link de  toda vez que el día 07/09/2018 al consultar el link http://geco.icbf.gov.co/GECO/Audio.aspx?audio=  para la pregunta con código No. CET01005 ¿En qué consisten los programas inclusivos? el audio no funcionó.
Evidencias:
Consulta realizada en sitio web, el 07/09/2018.
De acuerdo con el correo electrónico del dia 14/09/2018 se realiza verificación de funcionamiento y esta correcto.</v>
      </c>
      <c r="S98" s="104" t="str">
        <f>IF(Comp4!S35="","",Comp4!S35)</f>
        <v/>
      </c>
      <c r="T98" s="161" t="str">
        <f>IF(Comp4!T35="","",Comp4!T35)</f>
        <v/>
      </c>
      <c r="U98" s="162" t="str">
        <f>IF(Comp4!U35="","",Comp4!U35)</f>
        <v/>
      </c>
      <c r="V98" s="163" t="str">
        <f>IF(Comp4!V35="","",Comp4!V35)</f>
        <v/>
      </c>
      <c r="W98" s="164" t="str">
        <f>IF(Comp4!W35="","",Comp4!W35)</f>
        <v/>
      </c>
      <c r="X98" s="165" t="str">
        <f>IF(Comp4!X35="","",Comp4!X35)</f>
        <v/>
      </c>
    </row>
    <row r="99" spans="1:24" ht="13.5" thickBot="1" x14ac:dyDescent="0.3">
      <c r="K99" s="100"/>
      <c r="Q99" s="241"/>
      <c r="X99" s="103"/>
    </row>
    <row r="100" spans="1:24" ht="80.099999999999994" customHeight="1" thickBot="1" x14ac:dyDescent="0.3">
      <c r="A100" s="170" t="s">
        <v>86</v>
      </c>
      <c r="B100" s="630" t="s">
        <v>129</v>
      </c>
      <c r="C100" s="641"/>
      <c r="D100" s="641"/>
      <c r="E100" s="641"/>
      <c r="F100" s="642"/>
      <c r="G100" s="171"/>
      <c r="H100" s="117" t="s">
        <v>163</v>
      </c>
      <c r="I100" s="118"/>
      <c r="J100" s="172">
        <v>42490</v>
      </c>
      <c r="K100" s="632" t="s">
        <v>158</v>
      </c>
      <c r="L100" s="639" t="s">
        <v>0</v>
      </c>
      <c r="N100" s="117" t="s">
        <v>163</v>
      </c>
      <c r="O100" s="118"/>
      <c r="P100" s="172">
        <v>42978</v>
      </c>
      <c r="Q100" s="632" t="s">
        <v>158</v>
      </c>
      <c r="R100" s="639" t="s">
        <v>0</v>
      </c>
      <c r="T100" s="117" t="s">
        <v>163</v>
      </c>
      <c r="U100" s="118"/>
      <c r="V100" s="172">
        <v>43100</v>
      </c>
      <c r="W100" s="632" t="s">
        <v>158</v>
      </c>
      <c r="X100" s="639" t="s">
        <v>0</v>
      </c>
    </row>
    <row r="101" spans="1:24" ht="26.25" thickBot="1" x14ac:dyDescent="0.3">
      <c r="A101" s="120" t="s">
        <v>11</v>
      </c>
      <c r="B101" s="640" t="s">
        <v>79</v>
      </c>
      <c r="C101" s="635"/>
      <c r="D101" s="173" t="s">
        <v>80</v>
      </c>
      <c r="E101" s="173" t="s">
        <v>81</v>
      </c>
      <c r="F101" s="174" t="s">
        <v>82</v>
      </c>
      <c r="H101" s="124" t="s">
        <v>12</v>
      </c>
      <c r="I101" s="249" t="s">
        <v>10</v>
      </c>
      <c r="J101" s="249" t="s">
        <v>84</v>
      </c>
      <c r="K101" s="633"/>
      <c r="L101" s="633"/>
      <c r="N101" s="124" t="s">
        <v>12</v>
      </c>
      <c r="O101" s="249" t="s">
        <v>10</v>
      </c>
      <c r="P101" s="249" t="s">
        <v>84</v>
      </c>
      <c r="Q101" s="633"/>
      <c r="R101" s="633"/>
      <c r="T101" s="124" t="s">
        <v>12</v>
      </c>
      <c r="U101" s="249" t="s">
        <v>10</v>
      </c>
      <c r="V101" s="249" t="s">
        <v>84</v>
      </c>
      <c r="W101" s="633"/>
      <c r="X101" s="633"/>
    </row>
    <row r="102" spans="1:24" s="135" customFormat="1" ht="50.1" customHeight="1" thickBot="1" x14ac:dyDescent="0.3">
      <c r="A102" s="620" t="s">
        <v>74</v>
      </c>
      <c r="B102" s="125"/>
      <c r="C102" s="126" t="s">
        <v>118</v>
      </c>
      <c r="D102" s="125"/>
      <c r="E102" s="125"/>
      <c r="F102" s="146"/>
      <c r="G102" s="116"/>
      <c r="H102" s="128">
        <f>IF(Comp5!H12="","",Comp5!H12)</f>
        <v>2</v>
      </c>
      <c r="I102" s="228">
        <f>IF(Comp5!I12="","",Comp5!I12)</f>
        <v>2</v>
      </c>
      <c r="J102" s="130">
        <f>IF(Comp5!J12="","",Comp5!J12)</f>
        <v>1</v>
      </c>
      <c r="K102" s="244" t="str">
        <f>IF(Comp5!K12="","",Comp5!K12)</f>
        <v/>
      </c>
      <c r="L102" s="132" t="str">
        <f>IF(Comp5!L12="","",Comp5!L12)</f>
        <v/>
      </c>
      <c r="M102" s="133" t="str">
        <f>IF(Comp5!M12="","",Comp5!M12)</f>
        <v/>
      </c>
      <c r="N102" s="128">
        <f>IF(Comp5!N12="","",Comp5!N12)</f>
        <v>3</v>
      </c>
      <c r="O102" s="129">
        <f>IF(Comp5!O12="","",Comp5!O12)</f>
        <v>3</v>
      </c>
      <c r="P102" s="130">
        <f>IF(Comp5!P12="","",Comp5!P12)</f>
        <v>1</v>
      </c>
      <c r="Q102" s="131" t="str">
        <f>IF(Comp5!Q12="","",Comp5!Q12)</f>
        <v/>
      </c>
      <c r="R102" s="132" t="str">
        <f>IF(Comp5!R12="","",Comp5!R12)</f>
        <v/>
      </c>
      <c r="S102" s="182" t="str">
        <f>IF(Comp5!S12="","",Comp5!S12)</f>
        <v/>
      </c>
      <c r="T102" s="128">
        <f>IF(Comp5!T12="","",Comp5!T12)</f>
        <v>0</v>
      </c>
      <c r="U102" s="129">
        <f>IF(Comp5!U12="","",Comp5!U12)</f>
        <v>0</v>
      </c>
      <c r="V102" s="130" t="str">
        <f>IF(Comp5!V12="","",Comp5!V12)</f>
        <v>No se programaron actividades relacionadas con este objetivo</v>
      </c>
      <c r="W102" s="131" t="str">
        <f>IF(Comp5!W12="","",Comp5!W12)</f>
        <v/>
      </c>
      <c r="X102" s="132" t="str">
        <f>IF(Comp5!X12="","",Comp5!X12)</f>
        <v/>
      </c>
    </row>
    <row r="103" spans="1:24" ht="328.5" customHeight="1" x14ac:dyDescent="0.25">
      <c r="A103" s="621"/>
      <c r="B103" s="147" t="str">
        <f>IF(Comp5!B13="","",Comp5!B13)</f>
        <v>1.1</v>
      </c>
      <c r="C103" s="148" t="str">
        <f>IF(Comp5!C13="","",Comp5!C13)</f>
        <v xml:space="preserve">Publicar  la información de planeación y gestión en el Portal Web de la Entidad, año 2018 </v>
      </c>
      <c r="D103" s="148" t="str">
        <f>IF(Comp5!D13="","",Comp5!D13)</f>
        <v>(1) Informe de gestión publicado con histórico del informe de gestión. Del año anterior (2017)
(1) Proyectos de inversión para el 2018 publicados.
(1) Plan de acción 2018 publicado.
(1) Presupuesto en Ejercicio del ICBF
(1) Plan Anticorrupción y Atencion al Ciudadano
(1) Plan Anual de Adquisiciones</v>
      </c>
      <c r="E103" s="148" t="str">
        <f>IF(Comp5!E13="","",Comp5!E13)</f>
        <v xml:space="preserve">Direccion  de Planeación y Control de Gestión- Subdirección de Abastecimiento / Todas las áreas </v>
      </c>
      <c r="F103" s="189">
        <f>IF(Comp5!F13="","",Comp5!F13)</f>
        <v>43130</v>
      </c>
      <c r="H103" s="183">
        <f>IF(Comp5!H13="","",Comp5!H13)</f>
        <v>1</v>
      </c>
      <c r="I103" s="230" t="str">
        <f>IF(Comp5!I13="","",Comp5!I13)</f>
        <v>Cumplida (DT)</v>
      </c>
      <c r="J103" s="153" t="str">
        <f>IF(Comp5!J13="","",Comp5!J13)</f>
        <v/>
      </c>
      <c r="K103" s="210" t="str">
        <f>IF(Comp5!K13="","",Comp5!K13)</f>
        <v>Maria Lucerito Achury</v>
      </c>
      <c r="L103" s="154" t="str">
        <f>IF(Comp5!L13="","",Comp5!L13)</f>
        <v xml:space="preserve">La información planeación y gestión se encuentra publicada en la página web de la entidad de la siguiente manera:
Evidencia: (1) Informe de gestión publicado con histórico del informe de gestión. Del año anterior (2017)
https://www.icbf.gov.co/gestion-transparencia/transparencia/control/informes-gestion
(1) Proyectos de inversión para el 2018 publicados.
https://www.icbf.gov.co/gestion-transparencia/transparencia/planeacion/proyectos-de-inversion
(1) Plan de acción 2018 publicado.
https://www.icbf.gov.co/gestion-transparencia/transparencia/planeacion/plan-accion
(1) Presupuesto en Ejercicio del ICBF
https://www.icbf.gov.co/gestion-transparencia/transparencia/presupuesto/general
(1) Plan Anticorrupción y Atencion al Ciudadano
https://www.icbf.gov.co/gestion-transparencia/transparencia/planeacion/plan-anticorrupcion
(1) Plan Anual de Adquisiciones
https://www.icbf.gov.co/gestion-transparencia/transparencia/contratacion/plan-compras
</v>
      </c>
      <c r="M103" s="101" t="str">
        <f>IF(Comp5!M13="","",Comp5!M13)</f>
        <v/>
      </c>
      <c r="N103" s="183">
        <f>IF(Comp5!N13="","",Comp5!N13)</f>
        <v>1</v>
      </c>
      <c r="O103" s="175" t="str">
        <f>IF(Comp5!O13="","",Comp5!O13)</f>
        <v>Cumplida (DT)</v>
      </c>
      <c r="P103" s="153" t="str">
        <f>IF(Comp5!P13="","",Comp5!P13)</f>
        <v/>
      </c>
      <c r="Q103" s="210" t="str">
        <f>IF(Comp5!Q13="","",Comp5!Q13)</f>
        <v>Lucerito Achury Carrion</v>
      </c>
      <c r="R103" s="239" t="str">
        <f>IF(Comp5!R13="","",Comp5!R13)</f>
        <v>La información de planeación y gestión se encuentra publicada en la página web de la entidad de la siguiente manera:
Evidencia: (1) Informe de gestión publicado con histórico del informe de gestión. Del año anterior (2017)
https://www.icbf.gov.co/gestion-transparencia/transparencia/control/informes-gestion
(1) Proyectos de inversión para el 2018 publicados.
https://www.icbf.gov.co/gestion-transparencia/transparencia/planeacion/proyectos-de-inversion
(1) Plan de acción 2018 publicado.
https://www.icbf.gov.co/gestion-transparencia/transparencia/planeacion/plan-accion
(1) Presupuesto en Ejercicio del ICBF
https://www.icbf.gov.co/gestion-transparencia/transparencia/presupuesto
(1) Plan Anticorrupción y Atencion al Ciudadano
https://www.icbf.gov.co/gestion-transparencia/transparencia/planeacion/plan-anticorrupcion
(1) Plan Anual de Adquisiciones
https://www.icbf.gov.co/gestion-transparencia/transparencia/contratacion/plan-compras
Actividad cumplida con corte a 30 de abril de 2018.</v>
      </c>
      <c r="S103" s="104" t="str">
        <f>IF(Comp5!S13="","",Comp5!S13)</f>
        <v/>
      </c>
      <c r="T103" s="183" t="str">
        <f>IF(Comp5!T13="","",Comp5!T13)</f>
        <v/>
      </c>
      <c r="U103" s="175" t="str">
        <f>IF(Comp5!U13="","",Comp5!U13)</f>
        <v/>
      </c>
      <c r="V103" s="153" t="str">
        <f>IF(Comp5!V13="","",Comp5!V13)</f>
        <v/>
      </c>
      <c r="W103" s="152" t="str">
        <f>IF(Comp5!W13="","",Comp5!W13)</f>
        <v/>
      </c>
      <c r="X103" s="154" t="str">
        <f>IF(Comp5!X13="","",Comp5!X13)</f>
        <v/>
      </c>
    </row>
    <row r="104" spans="1:24" ht="156.75" customHeight="1" x14ac:dyDescent="0.25">
      <c r="A104" s="621"/>
      <c r="B104" s="147" t="str">
        <f>IF(Comp5!B14="","",Comp5!B14)</f>
        <v>1.2</v>
      </c>
      <c r="C104" s="148" t="str">
        <f>IF(Comp5!C14="","",Comp5!C14)</f>
        <v xml:space="preserve">Mantener actualizada la documentación del Sistema Integrado de Gestión </v>
      </c>
      <c r="D104" s="148" t="str">
        <f>IF(Comp5!D14="","",Comp5!D14)</f>
        <v xml:space="preserve">Documentación actualizada  en el Portal Web de la Entidad. </v>
      </c>
      <c r="E104" s="148" t="str">
        <f>IF(Comp5!E14="","",Comp5!E14)</f>
        <v xml:space="preserve">Direccion  de Planeación y Control de Gestión/ Direccion de Información y Tecnología </v>
      </c>
      <c r="F104" s="190">
        <f>IF(Comp5!F14="","",Comp5!F14)</f>
        <v>43465</v>
      </c>
      <c r="H104" s="183" t="str">
        <f>IF(Comp5!H14="","",Comp5!H14)</f>
        <v/>
      </c>
      <c r="I104" s="230" t="str">
        <f>IF(Comp5!I14="","",Comp5!I14)</f>
        <v>En Avance</v>
      </c>
      <c r="J104" s="153" t="str">
        <f>IF(Comp5!J14="","",Comp5!J14)</f>
        <v/>
      </c>
      <c r="K104" s="210" t="str">
        <f>IF(Comp5!K14="","",Comp5!K14)</f>
        <v>Maria Lucerito Achury</v>
      </c>
      <c r="L104" s="154" t="str">
        <f>IF(Comp5!L14="","",Comp5!L14)</f>
        <v>Formato Listado Maestro de Documentos LMD actualizado e información actualizada publicada en la página Web. 
Evidencia: Matriz en Excel del formato Listado Maestro de Documentos y ruta en página Web https://www.icbf.gov.co/instituto/sistema-integrado-gestion</v>
      </c>
      <c r="M104" s="101" t="str">
        <f>IF(Comp5!M14="","",Comp5!M14)</f>
        <v/>
      </c>
      <c r="N104" s="183" t="str">
        <f>IF(Comp5!N14="","",Comp5!N14)</f>
        <v/>
      </c>
      <c r="O104" s="175" t="str">
        <f>IF(Comp5!O14="","",Comp5!O14)</f>
        <v>En Avance</v>
      </c>
      <c r="P104" s="153" t="str">
        <f>IF(Comp5!P14="","",Comp5!P14)</f>
        <v/>
      </c>
      <c r="Q104" s="210" t="str">
        <f>IF(Comp5!Q14="","",Comp5!Q14)</f>
        <v>Lucerito Achury Carrion</v>
      </c>
      <c r="R104" s="154" t="str">
        <f>IF(Comp5!R14="","",Comp5!R14)</f>
        <v xml:space="preserve">Formato Listado Maestro de Documentos LMD actualizado e información actualizada publicada en la página Web con fecha 31 de agosto de 2018. 
Evidencia: Matriz en Excel del formato Listado Maestro de Documentos y ruta en página Web https://www.icbf.gov.co/instituto/sistema-integrado-gestion
</v>
      </c>
      <c r="S104" s="104" t="str">
        <f>IF(Comp5!S14="","",Comp5!S14)</f>
        <v/>
      </c>
      <c r="T104" s="183" t="str">
        <f>IF(Comp5!T14="","",Comp5!T14)</f>
        <v/>
      </c>
      <c r="U104" s="175" t="str">
        <f>IF(Comp5!U14="","",Comp5!U14)</f>
        <v/>
      </c>
      <c r="V104" s="153" t="str">
        <f>IF(Comp5!V14="","",Comp5!V14)</f>
        <v/>
      </c>
      <c r="W104" s="152" t="str">
        <f>IF(Comp5!W14="","",Comp5!W14)</f>
        <v/>
      </c>
      <c r="X104" s="154" t="str">
        <f>IF(Comp5!X14="","",Comp5!X14)</f>
        <v/>
      </c>
    </row>
    <row r="105" spans="1:24" ht="129.75" customHeight="1" x14ac:dyDescent="0.25">
      <c r="A105" s="621"/>
      <c r="B105" s="147" t="str">
        <f>IF(Comp5!B15="","",Comp5!B15)</f>
        <v>1.3</v>
      </c>
      <c r="C105" s="191" t="str">
        <f>IF(Comp5!C15="","",Comp5!C15)</f>
        <v xml:space="preserve">Mantener actualizada la información de la estructura orgánica, funciones y deberes del ICBF, así como la información de los perfiles y evaluaciones de los funcionarios en el portal web de la entidad </v>
      </c>
      <c r="D105" s="148" t="str">
        <f>IF(Comp5!D15="","",Comp5!D15)</f>
        <v>Información institucional y de funcionarios actualizada en el Portal Web de la Entidad.</v>
      </c>
      <c r="E105" s="148" t="str">
        <f>IF(Comp5!E15="","",Comp5!E15)</f>
        <v>Dirección de Gestión Humana</v>
      </c>
      <c r="F105" s="189">
        <f>IF(Comp5!F15="","",Comp5!F15)</f>
        <v>43465</v>
      </c>
      <c r="H105" s="183" t="str">
        <f>IF(Comp5!H15="","",Comp5!H15)</f>
        <v/>
      </c>
      <c r="I105" s="230" t="str">
        <f>IF(Comp5!I15="","",Comp5!I15)</f>
        <v>En Avance</v>
      </c>
      <c r="J105" s="153" t="str">
        <f>IF(Comp5!J15="","",Comp5!J15)</f>
        <v/>
      </c>
      <c r="K105" s="210" t="str">
        <f>IF(Comp5!K15="","",Comp5!K15)</f>
        <v>Maria Lucerito Achury</v>
      </c>
      <c r="L105" s="154" t="str">
        <f>IF(Comp5!L15="","",Comp5!L15)</f>
        <v>La información se encuentra publicada en la página web de la entidad de la siguiente manera:
Estructura Orgánica en la ruta:
https://www.icbf.gov.co/gestion-transparencia/transparencia/estructura-organica-talento-humano
Funciones y Deberes en la ruta:
https://www.icbf.gov.co/instituto/funciones-deberes
Funcionarios y Directivos en la ruta:
https://www.icbf.gov.co/instituto/funcionarios-directivos</v>
      </c>
      <c r="M105" s="101" t="str">
        <f>IF(Comp5!M15="","",Comp5!M15)</f>
        <v/>
      </c>
      <c r="N105" s="183" t="str">
        <f>IF(Comp5!N15="","",Comp5!N15)</f>
        <v/>
      </c>
      <c r="O105" s="175" t="str">
        <f>IF(Comp5!O15="","",Comp5!O15)</f>
        <v>En Avance</v>
      </c>
      <c r="P105" s="153" t="str">
        <f>IF(Comp5!P15="","",Comp5!P15)</f>
        <v/>
      </c>
      <c r="Q105" s="210" t="str">
        <f>IF(Comp5!Q15="","",Comp5!Q15)</f>
        <v>Lucerito Achury Carrion</v>
      </c>
      <c r="R105" s="154" t="str">
        <f>IF(Comp5!R15="","",Comp5!R15)</f>
        <v>La información se encuentra publicada en la página web de la entidad de la siguiente manera:
Evidencia: 
Estructura Orgánica en la ruta:
https://www.icbf.gov.co/instituto
Funciones y Deberes en la ruta:
https://www.icbf.gov.co/instituto/funciones-deberes
Funcionarios y Directivos en la ruta:
https://www.icbf.gov.co/instituto/funcionarios-directivos</v>
      </c>
      <c r="S105" s="104" t="str">
        <f>IF(Comp5!S15="","",Comp5!S15)</f>
        <v/>
      </c>
      <c r="T105" s="183" t="str">
        <f>IF(Comp5!T15="","",Comp5!T15)</f>
        <v/>
      </c>
      <c r="U105" s="175" t="str">
        <f>IF(Comp5!U15="","",Comp5!U15)</f>
        <v/>
      </c>
      <c r="V105" s="153" t="str">
        <f>IF(Comp5!V15="","",Comp5!V15)</f>
        <v/>
      </c>
      <c r="W105" s="152" t="str">
        <f>IF(Comp5!W15="","",Comp5!W15)</f>
        <v/>
      </c>
      <c r="X105" s="154" t="str">
        <f>IF(Comp5!X15="","",Comp5!X15)</f>
        <v/>
      </c>
    </row>
    <row r="106" spans="1:24" ht="140.25" customHeight="1" x14ac:dyDescent="0.25">
      <c r="A106" s="621"/>
      <c r="B106" s="147" t="str">
        <f>IF(Comp5!B16="","",Comp5!B16)</f>
        <v>1.4</v>
      </c>
      <c r="C106" s="191" t="str">
        <f>IF(Comp5!C16="","",Comp5!C16)</f>
        <v>Actualizar los Planes de Mejoramiento de auditorias de los Órganos  de control en Portal Web de la Entidad.</v>
      </c>
      <c r="D106" s="191" t="str">
        <f>IF(Comp5!D16="","",Comp5!D16)</f>
        <v>Planes de Mejoramiento de auditorias de los Órganos  de control actualizados en el Portal Web de la Entidad.</v>
      </c>
      <c r="E106" s="148" t="str">
        <f>IF(Comp5!E16="","",Comp5!E16)</f>
        <v>Oficina de Control Interno</v>
      </c>
      <c r="F106" s="189">
        <f>IF(Comp5!F16="","",Comp5!F16)</f>
        <v>43465</v>
      </c>
      <c r="H106" s="183" t="str">
        <f>IF(Comp5!H16="","",Comp5!H16)</f>
        <v/>
      </c>
      <c r="I106" s="230" t="str">
        <f>IF(Comp5!I16="","",Comp5!I16)</f>
        <v>En Avance</v>
      </c>
      <c r="J106" s="153" t="str">
        <f>IF(Comp5!J16="","",Comp5!J16)</f>
        <v/>
      </c>
      <c r="K106" s="210" t="str">
        <f>IF(Comp5!K16="","",Comp5!K16)</f>
        <v>Maria Lucerito Achury</v>
      </c>
      <c r="L106" s="154" t="str">
        <f>IF(Comp5!L16="","",Comp5!L16)</f>
        <v xml:space="preserve">De acuerdo con lo informado por la Dependencia para el primer cuatrimestre no se tuvo cambios en los Planes de Mejoramiento de Auditorias de los Órganos de Control, por lo tanto se mantiene la publicación del mismo en la ruta:
https://www.icbf.gov.co/gestion-transparencia/transparencia/control/planes-mejoramiento
</v>
      </c>
      <c r="M106" s="101" t="str">
        <f>IF(Comp5!M16="","",Comp5!M16)</f>
        <v/>
      </c>
      <c r="N106" s="183" t="str">
        <f>IF(Comp5!N16="","",Comp5!N16)</f>
        <v/>
      </c>
      <c r="O106" s="175" t="str">
        <f>IF(Comp5!O16="","",Comp5!O16)</f>
        <v>En Avance</v>
      </c>
      <c r="P106" s="153" t="str">
        <f>IF(Comp5!P16="","",Comp5!P16)</f>
        <v/>
      </c>
      <c r="Q106" s="210" t="str">
        <f>IF(Comp5!Q16="","",Comp5!Q16)</f>
        <v>Lucerito Achury Carrion</v>
      </c>
      <c r="R106" s="154" t="str">
        <f>IF(Comp5!R16="","",Comp5!R16)</f>
        <v xml:space="preserve">Se encuentra publicado el archivo Consolidado PM CGR 2018-2019 Formulación Actividades Plan de Mejoramiento Vigencia 2017 y el  Reporte SIRECI PM 2018-2019 Certificado Reporte Plan de Mejoramiento aplicativo SIRECI V.2017. 
Evidencia:  https://www.icbf.gov.co/gestion-transparencia/transparencia/control/planes-mejoramiento
</v>
      </c>
      <c r="S106" s="104" t="str">
        <f>IF(Comp5!S16="","",Comp5!S16)</f>
        <v/>
      </c>
      <c r="T106" s="183" t="str">
        <f>IF(Comp5!T16="","",Comp5!T16)</f>
        <v/>
      </c>
      <c r="U106" s="175" t="str">
        <f>IF(Comp5!U16="","",Comp5!U16)</f>
        <v/>
      </c>
      <c r="V106" s="153" t="str">
        <f>IF(Comp5!V16="","",Comp5!V16)</f>
        <v/>
      </c>
      <c r="W106" s="152" t="str">
        <f>IF(Comp5!W16="","",Comp5!W16)</f>
        <v/>
      </c>
      <c r="X106" s="154" t="str">
        <f>IF(Comp5!X16="","",Comp5!X16)</f>
        <v/>
      </c>
    </row>
    <row r="107" spans="1:24" ht="234.75" customHeight="1" x14ac:dyDescent="0.25">
      <c r="A107" s="621"/>
      <c r="B107" s="147" t="str">
        <f>IF(Comp5!B17="","",Comp5!B17)</f>
        <v>1.5</v>
      </c>
      <c r="C107" s="148" t="str">
        <f>IF(Comp5!C17="","",Comp5!C17)</f>
        <v>Promover campañas de información institucional para la  prevención de la corrupción y promoción de la transparencia en la Entidad.</v>
      </c>
      <c r="D107" s="148" t="str">
        <f>IF(Comp5!D17="","",Comp5!D17)</f>
        <v xml:space="preserve">Publicación o divulgación de Campañas de  información institucional   para la prevención de la corrupción y promoción de la transparencia en la Entidad </v>
      </c>
      <c r="E107" s="148" t="str">
        <f>IF(Comp5!E17="","",Comp5!E17)</f>
        <v>Oficina Asesora de Comunicaciones/ Direccion  de Planeación y Control de Gestión</v>
      </c>
      <c r="F107" s="189">
        <f>IF(Comp5!F17="","",Comp5!F17)</f>
        <v>43465</v>
      </c>
      <c r="H107" s="183" t="str">
        <f>IF(Comp5!H17="","",Comp5!H17)</f>
        <v/>
      </c>
      <c r="I107" s="230" t="str">
        <f>IF(Comp5!I17="","",Comp5!I17)</f>
        <v>En Avance</v>
      </c>
      <c r="J107" s="153" t="str">
        <f>IF(Comp5!J17="","",Comp5!J17)</f>
        <v/>
      </c>
      <c r="K107" s="210" t="str">
        <f>IF(Comp5!K17="","",Comp5!K17)</f>
        <v>Maria Lucerito Achury</v>
      </c>
      <c r="L107" s="154" t="str">
        <f>IF(Comp5!L17="","",Comp5!L17)</f>
        <v>Se evidencian las siguientes publicaciones:
Enero:  Publicación documento preliminar del Plan Anticorrupción 2018 en el Boletín Vive ICBF del 29/01/18.
Febrero: Boletín Viva ICBF del 5/02/18 sobre Erradicar la corrupción es un compromiso de todos.
Comunicados del 13, 14 y 28 de febrero mencionando los canales de atención.
Boletín Vive ICBF No. 4 del 19/02/18 comunicando los temas del SIGE Ejes Calidad, Ambiental, SYSO, Seguridad de la información y la Gestión Regional.
Marzo: Correo interno del 9 y 12/03/18 promoviendo la lectura del Boletín Vive ICBF.
Correo interno del 27/02/18 invitando al Seminario de Propuestas de Política Pública para la Lucha contra la Corrupción.
Correo interno del 22/03/18 informando el nuevo procedimiento de oportunidades de mejora.
Correo interno informando la nueva ruta al sistema de información Isolucion del 21/03/18. 
Abril: Comunicaciones del 19 y 20 de abril informando "Como Vamos" dando a conocer la cifras 2017 y las metas 2018. 
Correo del 13/04/18 comunicando la nueva versión del procedimiento de acciones correctivas y el Manual de Usuario Isolucion.</v>
      </c>
      <c r="M107" s="101" t="str">
        <f>IF(Comp5!M17="","",Comp5!M17)</f>
        <v/>
      </c>
      <c r="N107" s="183" t="str">
        <f>IF(Comp5!N17="","",Comp5!N17)</f>
        <v/>
      </c>
      <c r="O107" s="175" t="str">
        <f>IF(Comp5!O17="","",Comp5!O17)</f>
        <v>En Avance</v>
      </c>
      <c r="P107" s="153" t="str">
        <f>IF(Comp5!P17="","",Comp5!P17)</f>
        <v/>
      </c>
      <c r="Q107" s="210" t="str">
        <f>IF(Comp5!Q17="","",Comp5!Q17)</f>
        <v>Lucerito Achury Carrion</v>
      </c>
      <c r="R107" s="154" t="str">
        <f>IF(Comp5!R17="","",Comp5!R17)</f>
        <v>Se encuentran  las siguientes publicaciones:
Evidencia: En mayo: Boletín No. 16 sobre Responsables del Plan Anticorrupción y de Atención al Ciudadano Marco Normativo publicado el 14 de mayo de 2018.
En junio: Boletín Vive ICBF sobre los 14 riesgos de Corrupción identificados en el ICBF publicado el 24 de juniode 2018
Correo masivo institucional sobre la audiencia pública de rendición de cuentas del 2017 enviado el 28 de junio de 2018.
En Julio: Envío correo de Planeación masivo informando  ¿Cómo vamos?  tratando temas de Eficiencia en el Gasto, Mejoramiento Organizacional y Ejecución Presupuestal el 27 de julio de 2018.</v>
      </c>
      <c r="S107" s="104" t="str">
        <f>IF(Comp5!S17="","",Comp5!S17)</f>
        <v/>
      </c>
      <c r="T107" s="183" t="str">
        <f>IF(Comp5!T17="","",Comp5!T17)</f>
        <v/>
      </c>
      <c r="U107" s="175" t="str">
        <f>IF(Comp5!U17="","",Comp5!U17)</f>
        <v/>
      </c>
      <c r="V107" s="153" t="str">
        <f>IF(Comp5!V17="","",Comp5!V17)</f>
        <v/>
      </c>
      <c r="W107" s="152" t="str">
        <f>IF(Comp5!W17="","",Comp5!W17)</f>
        <v/>
      </c>
      <c r="X107" s="154" t="str">
        <f>IF(Comp5!X17="","",Comp5!X17)</f>
        <v/>
      </c>
    </row>
    <row r="108" spans="1:24" ht="194.25" customHeight="1" x14ac:dyDescent="0.25">
      <c r="A108" s="621"/>
      <c r="B108" s="147" t="str">
        <f>IF(Comp5!B18="","",Comp5!B18)</f>
        <v>1.6</v>
      </c>
      <c r="C108" s="149" t="str">
        <f>IF(Comp5!C18="","",Comp5!C18)</f>
        <v>Validar la relación de contratos publicados en SECOP (por modalidad) en relación a contratos informados por la entidad a Transparencia por Colombia - TPC.</v>
      </c>
      <c r="D108" s="149" t="str">
        <f>IF(Comp5!D18="","",Comp5!D18)</f>
        <v xml:space="preserve">Informe de seguimiento  de contratos publicados en  SECOP I y II a nivel nacional </v>
      </c>
      <c r="E108" s="148" t="str">
        <f>IF(Comp5!E18="","",Comp5!E18)</f>
        <v>Dirección de Contratación</v>
      </c>
      <c r="F108" s="189">
        <f>IF(Comp5!F18="","",Comp5!F18)</f>
        <v>43465</v>
      </c>
      <c r="H108" s="183" t="str">
        <f>IF(Comp5!H18="","",Comp5!H18)</f>
        <v/>
      </c>
      <c r="I108" s="230" t="str">
        <f>IF(Comp5!I18="","",Comp5!I18)</f>
        <v>En Avance</v>
      </c>
      <c r="J108" s="153" t="str">
        <f>IF(Comp5!J18="","",Comp5!J18)</f>
        <v/>
      </c>
      <c r="K108" s="210" t="str">
        <f>IF(Comp5!K18="","",Comp5!K18)</f>
        <v>Maria Lucerito Achury</v>
      </c>
      <c r="L108" s="154" t="str">
        <f>IF(Comp5!L18="","",Comp5!L18)</f>
        <v xml:space="preserve">Se evidencia seguimiento a las publicaciones de contratos del SECOP I para las Regionales en las fechas 21/02/18 y 26/03/18. 
</v>
      </c>
      <c r="M108" s="101" t="str">
        <f>IF(Comp5!M18="","",Comp5!M18)</f>
        <v/>
      </c>
      <c r="N108" s="183" t="str">
        <f>IF(Comp5!N18="","",Comp5!N18)</f>
        <v/>
      </c>
      <c r="O108" s="175" t="str">
        <f>IF(Comp5!O18="","",Comp5!O18)</f>
        <v>En Avance</v>
      </c>
      <c r="P108" s="153" t="str">
        <f>IF(Comp5!P18="","",Comp5!P18)</f>
        <v/>
      </c>
      <c r="Q108" s="210" t="str">
        <f>IF(Comp5!Q18="","",Comp5!Q18)</f>
        <v>Lucerito Achury Carrion</v>
      </c>
      <c r="R108" s="154" t="str">
        <f>IF(Comp5!R18="","",Comp5!R18)</f>
        <v xml:space="preserve">Se encuentra seguimiento a las publicaciones de contratos del SECOP I de la siguiente manera:
Evidencia: Informe de Seguimiento publicaciones SECOP I con corte a 30 abril de 2018 remitido a las Regionales el 06/06/2018.
Informe de Seguimiento publicaciones SECOP I con corte a 31 mayo de 2018 remitido a las Regionales el 06/06/2018 remitido el 09/07/2018.
</v>
      </c>
      <c r="S108" s="104" t="str">
        <f>IF(Comp5!S18="","",Comp5!S18)</f>
        <v/>
      </c>
      <c r="T108" s="183" t="str">
        <f>IF(Comp5!T18="","",Comp5!T18)</f>
        <v/>
      </c>
      <c r="U108" s="175" t="str">
        <f>IF(Comp5!U18="","",Comp5!U18)</f>
        <v/>
      </c>
      <c r="V108" s="153" t="str">
        <f>IF(Comp5!V18="","",Comp5!V18)</f>
        <v/>
      </c>
      <c r="W108" s="152" t="str">
        <f>IF(Comp5!W18="","",Comp5!W18)</f>
        <v/>
      </c>
      <c r="X108" s="154" t="str">
        <f>IF(Comp5!X18="","",Comp5!X18)</f>
        <v/>
      </c>
    </row>
    <row r="109" spans="1:24" ht="171.75" customHeight="1" x14ac:dyDescent="0.25">
      <c r="A109" s="621"/>
      <c r="B109" s="147" t="str">
        <f>IF(Comp5!B19="","",Comp5!B19)</f>
        <v>1.7</v>
      </c>
      <c r="C109" s="179" t="str">
        <f>IF(Comp5!C19="","",Comp5!C19)</f>
        <v xml:space="preserve">Actualizar y publicar el calendario de actividades de mesas publicas y rendición de cuentas de la entidad  en la sección de transparencia de la pagina WEB de la entidad </v>
      </c>
      <c r="D109" s="179" t="str">
        <f>IF(Comp5!D19="","",Comp5!D19)</f>
        <v>Publicar calendario de actividades de mesas publicas y rendición de cuentas  de la entidad en la pagina WEB</v>
      </c>
      <c r="E109" s="247" t="str">
        <f>IF(Comp5!E19="","",Comp5!E19)</f>
        <v xml:space="preserve">Direccion de Información y Tecnología / Subdirección de  Monitoreo y Evaluación </v>
      </c>
      <c r="F109" s="189">
        <f>IF(Comp5!F19="","",Comp5!F19)</f>
        <v>43343</v>
      </c>
      <c r="H109" s="183">
        <f>IF(Comp5!H19="","",Comp5!H19)</f>
        <v>1</v>
      </c>
      <c r="I109" s="230" t="str">
        <f>IF(Comp5!I19="","",Comp5!I19)</f>
        <v>Cumplida (DT)</v>
      </c>
      <c r="J109" s="153" t="str">
        <f>IF(Comp5!J19="","",Comp5!J19)</f>
        <v/>
      </c>
      <c r="K109" s="210" t="str">
        <f>IF(Comp5!K19="","",Comp5!K19)</f>
        <v>Maria Lucerito Achury</v>
      </c>
      <c r="L109" s="154" t="str">
        <f>IF(Comp5!L19="","",Comp5!L19)</f>
        <v xml:space="preserve">Se consolidó el cronograma de RPC y MS a partir de la programación enviada por la Regionales. 
Evidencia: Consolidado de eventos de rendición de cuentas  y mesas publicas programadas y ejecutadas por las regionales y los centros zonales  (2018) publicado en la página web. 
https://www.icbf.gov.co/gestion-transparencia/transparencia/planeacion/rendicion-de-cuentas/sede
</v>
      </c>
      <c r="M109" s="101" t="str">
        <f>IF(Comp5!M19="","",Comp5!M19)</f>
        <v/>
      </c>
      <c r="N109" s="183">
        <f>IF(Comp5!N19="","",Comp5!N19)</f>
        <v>1</v>
      </c>
      <c r="O109" s="175" t="str">
        <f>IF(Comp5!O19="","",Comp5!O19)</f>
        <v>Cumplida (DT)</v>
      </c>
      <c r="P109" s="153" t="str">
        <f>IF(Comp5!P19="","",Comp5!P19)</f>
        <v/>
      </c>
      <c r="Q109" s="210" t="str">
        <f>IF(Comp5!Q19="","",Comp5!Q19)</f>
        <v>Maria Lucerito Achury</v>
      </c>
      <c r="R109" s="154" t="str">
        <f>IF(Comp5!R19="","",Comp5!R19)</f>
        <v>Se consolidó el cronograma de RPC y MS a partir de la programación enviada por la Regionales. 
Evidencia: Consolidado de eventos de rendición de cuentas  y mesas publicas programadas y ejecutadas por las regionales y los centros zonales  (2018) publicado en la página web. 
https://www.icbf.gov.co/gestion-transparencia/transparencia/planeacion/rendicion-de-cuentas/sede
Actividad cumplida con corte a 30 de abril de 2018.</v>
      </c>
      <c r="S109" s="104" t="str">
        <f>IF(Comp5!S19="","",Comp5!S19)</f>
        <v/>
      </c>
      <c r="T109" s="183" t="str">
        <f>IF(Comp5!T19="","",Comp5!T19)</f>
        <v/>
      </c>
      <c r="U109" s="175" t="str">
        <f>IF(Comp5!U19="","",Comp5!U19)</f>
        <v/>
      </c>
      <c r="V109" s="153" t="str">
        <f>IF(Comp5!V19="","",Comp5!V19)</f>
        <v/>
      </c>
      <c r="W109" s="152" t="str">
        <f>IF(Comp5!W19="","",Comp5!W19)</f>
        <v/>
      </c>
      <c r="X109" s="154" t="str">
        <f>IF(Comp5!X19="","",Comp5!X19)</f>
        <v/>
      </c>
    </row>
    <row r="110" spans="1:24" ht="121.5" customHeight="1" x14ac:dyDescent="0.25">
      <c r="A110" s="621"/>
      <c r="B110" s="147">
        <f>IF(Comp5!B20="","",Comp5!B20)</f>
        <v>1.8</v>
      </c>
      <c r="C110" s="179" t="str">
        <f>IF(Comp5!C20="","",Comp5!C20)</f>
        <v>Actualizar Hojas de Vida de Contratistas en el  Sistema de Información y Gestión del Empleo Público - SIGEP versión 2017</v>
      </c>
      <c r="D110" s="179" t="str">
        <f>IF(Comp5!D20="","",Comp5!D20)</f>
        <v xml:space="preserve">Medición del DAFP Actualización registro de contratos  </v>
      </c>
      <c r="E110" s="148" t="str">
        <f>IF(Comp5!E20="","",Comp5!E20)</f>
        <v>Dirección de Contratación</v>
      </c>
      <c r="F110" s="189">
        <f>IF(Comp5!F20="","",Comp5!F20)</f>
        <v>43312</v>
      </c>
      <c r="H110" s="183" t="str">
        <f>IF(Comp5!H20="","",Comp5!H20)</f>
        <v/>
      </c>
      <c r="I110" s="230" t="str">
        <f>IF(Comp5!I20="","",Comp5!I20)</f>
        <v>En Avance</v>
      </c>
      <c r="J110" s="153" t="str">
        <f>IF(Comp5!J20="","",Comp5!J20)</f>
        <v/>
      </c>
      <c r="K110" s="210" t="str">
        <f>IF(Comp5!K20="","",Comp5!K20)</f>
        <v>Maria Lucerito Achury</v>
      </c>
      <c r="L110" s="154" t="str">
        <f>IF(Comp5!L20="","",Comp5!L20)</f>
        <v xml:space="preserve">Reporte remitido el 09/04/18  por el Departamento Administrativo de la Función Pública.
Evidencia: Reporte de fecha del 09/04/18 del Departamento Administrativo de la Función Pública. 
</v>
      </c>
      <c r="M110" s="101" t="str">
        <f>IF(Comp5!M20="","",Comp5!M20)</f>
        <v/>
      </c>
      <c r="N110" s="183">
        <f>IF(Comp5!N20="","",Comp5!N20)</f>
        <v>1</v>
      </c>
      <c r="O110" s="175" t="str">
        <f>IF(Comp5!O20="","",Comp5!O20)</f>
        <v>Cumplida (DT)</v>
      </c>
      <c r="P110" s="153" t="str">
        <f>IF(Comp5!P20="","",Comp5!P20)</f>
        <v/>
      </c>
      <c r="Q110" s="210" t="str">
        <f>IF(Comp5!Q20="","",Comp5!Q20)</f>
        <v>Lucerito Achury Carrion</v>
      </c>
      <c r="R110" s="154" t="str">
        <f>IF(Comp5!R20="","",Comp5!R20)</f>
        <v xml:space="preserve">Reporte remitido el 09/04/18  por el Departamento Administrativo de la Función Pública.
Evidencia: Reporte de fecha del 09/04/18 del Departamento Administrativo de la Función Pública. 
</v>
      </c>
      <c r="S110" s="104" t="str">
        <f>IF(Comp5!S20="","",Comp5!S20)</f>
        <v/>
      </c>
      <c r="T110" s="183" t="str">
        <f>IF(Comp5!T20="","",Comp5!T20)</f>
        <v/>
      </c>
      <c r="U110" s="175" t="str">
        <f>IF(Comp5!U20="","",Comp5!U20)</f>
        <v/>
      </c>
      <c r="V110" s="153" t="str">
        <f>IF(Comp5!V20="","",Comp5!V20)</f>
        <v/>
      </c>
      <c r="W110" s="152" t="str">
        <f>IF(Comp5!W20="","",Comp5!W20)</f>
        <v/>
      </c>
      <c r="X110" s="154" t="str">
        <f>IF(Comp5!X20="","",Comp5!X20)</f>
        <v/>
      </c>
    </row>
    <row r="111" spans="1:24" ht="224.25" customHeight="1" thickBot="1" x14ac:dyDescent="0.3">
      <c r="A111" s="621"/>
      <c r="B111" s="147">
        <f>IF(Comp5!B21="","",Comp5!B21)</f>
        <v>1.9</v>
      </c>
      <c r="C111" s="192" t="str">
        <f>IF(Comp5!C21="","",Comp5!C21)</f>
        <v>Divulgar de forma Interna y externa el Plan Anticorrupción y de Atención al Ciudadano del ICBF.</v>
      </c>
      <c r="D111" s="149" t="str">
        <f>IF(Comp5!D21="","",Comp5!D21)</f>
        <v>Estrategia de divulgación del Plan Anticorrupción y de Atención al Ciudadano del ICBF, ejecutada.</v>
      </c>
      <c r="E111" s="148" t="str">
        <f>IF(Comp5!E21="","",Comp5!E21)</f>
        <v>Oficina Asesora de Comunicaciones/ Direccion  de Planeación y Control de Gestión</v>
      </c>
      <c r="F111" s="189">
        <f>IF(Comp5!F21="","",Comp5!F21)</f>
        <v>43465</v>
      </c>
      <c r="H111" s="183" t="str">
        <f>IF(Comp5!H21="","",Comp5!H21)</f>
        <v/>
      </c>
      <c r="I111" s="230" t="str">
        <f>IF(Comp5!I21="","",Comp5!I21)</f>
        <v>En Avance</v>
      </c>
      <c r="J111" s="153" t="str">
        <f>IF(Comp5!J21="","",Comp5!J21)</f>
        <v/>
      </c>
      <c r="K111" s="210" t="str">
        <f>IF(Comp5!K21="","",Comp5!K21)</f>
        <v>Maria Lucerito Achury</v>
      </c>
      <c r="L111" s="154" t="str">
        <f>IF(Comp5!L21="","",Comp5!L21)</f>
        <v xml:space="preserve">Se evidenciaron las publicaciones en Twitter y Facebook de la siguiente manera: 
Enero: publicación mensaje en twitter de la línea 018000 918080 #4 el 27/01/18.
Febrero: publicación de Facebook comunicando la línea Anticorrupción 01800 918080; publicación de la estrategia "Erradicar la Corrupción es un compromiso de todos" Boletín ICBF del 05/02/18.
Marzo: Publicación en Facebook el 9/03/18 comunicando la línea anticorrupción 018000 918080 #4 y correo anticorrupción@icbf.gov.co
Abril: publicaciones en Facebook sobre entrega de resultados de la operación Guajira  del 17/04/18 y el 09/04/18 y participación del ICBF de la Audiencia Pública de la Procuraduría General de la Nación y publicación sobre información de transparencia sobre canales de atención del ICBF el 24/25/04/18.  </v>
      </c>
      <c r="M111" s="101" t="str">
        <f>IF(Comp5!M21="","",Comp5!M21)</f>
        <v/>
      </c>
      <c r="N111" s="183" t="str">
        <f>IF(Comp5!N21="","",Comp5!N21)</f>
        <v/>
      </c>
      <c r="O111" s="175" t="str">
        <f>IF(Comp5!O21="","",Comp5!O21)</f>
        <v>En Avance</v>
      </c>
      <c r="P111" s="153" t="str">
        <f>IF(Comp5!P21="","",Comp5!P21)</f>
        <v/>
      </c>
      <c r="Q111" s="210" t="str">
        <f>IF(Comp5!Q21="","",Comp5!Q21)</f>
        <v>Lucerito Achury Carrion</v>
      </c>
      <c r="R111" s="154" t="str">
        <f>IF(Comp5!R21="","",Comp5!R21)</f>
        <v>Se encontraron las publicaciones en Twitter y Facebook de la siguiente manera:
Evidencia: 
En mayo:  HasTag #ICBFporLaTransparencia, que se refiere a:  Juntos podemos luchar contra la corrupción, si conoce algún caso no dude en denunciarlo en la línea 018000918080 opción 4. #ICBFporLaTransparencia el 11 de mayo de 2018.
En junio: Post Anticorrupción que dice: Los recursos destinados a primera infancia son la mejor inversión que podemos dejar a los niños y niñas del país. Juntos podemos luchar contra la corrupción, denuncie en la línea 018000918080 opción 4. #ICBFporLaTransparencia el 27 de junio de 2018.
En julio: Post  anticorrupción: desde @ICBFColombia hacemos un llamado a la ciudadanía, para que denuncie actos de corrupción dentro de la Entidad.  #ICBFPorLaTransparencia el 27 de julio de 2018</v>
      </c>
      <c r="S111" s="104" t="str">
        <f>IF(Comp5!S21="","",Comp5!S21)</f>
        <v/>
      </c>
      <c r="T111" s="183" t="str">
        <f>IF(Comp5!T21="","",Comp5!T21)</f>
        <v/>
      </c>
      <c r="U111" s="175" t="str">
        <f>IF(Comp5!U21="","",Comp5!U21)</f>
        <v/>
      </c>
      <c r="V111" s="153" t="str">
        <f>IF(Comp5!V21="","",Comp5!V21)</f>
        <v/>
      </c>
      <c r="W111" s="152" t="str">
        <f>IF(Comp5!W21="","",Comp5!W21)</f>
        <v/>
      </c>
      <c r="X111" s="154" t="str">
        <f>IF(Comp5!X21="","",Comp5!X21)</f>
        <v/>
      </c>
    </row>
    <row r="112" spans="1:24" ht="35.25" hidden="1" customHeight="1" x14ac:dyDescent="0.25">
      <c r="A112" s="621"/>
      <c r="B112" s="147" t="str">
        <f>IF(Comp5!B22="","",Comp5!B22)</f>
        <v/>
      </c>
      <c r="C112" s="149" t="str">
        <f>IF(Comp5!C22="","",Comp5!C22)</f>
        <v/>
      </c>
      <c r="D112" s="149" t="str">
        <f>IF(Comp5!D22="","",Comp5!D22)</f>
        <v/>
      </c>
      <c r="E112" s="148" t="str">
        <f>IF(Comp5!E22="","",Comp5!E22)</f>
        <v/>
      </c>
      <c r="F112" s="190" t="str">
        <f>IF(Comp5!F22="","",Comp5!F22)</f>
        <v/>
      </c>
      <c r="H112" s="183" t="str">
        <f>IF(Comp5!H22="","",Comp5!H22)</f>
        <v/>
      </c>
      <c r="I112" s="230" t="str">
        <f>IF(Comp5!I22="","",Comp5!I22)</f>
        <v/>
      </c>
      <c r="J112" s="153" t="str">
        <f>IF(Comp5!J22="","",Comp5!J22)</f>
        <v/>
      </c>
      <c r="K112" s="210" t="str">
        <f>IF(Comp5!K22="","",Comp5!K22)</f>
        <v/>
      </c>
      <c r="L112" s="154" t="str">
        <f>IF(Comp5!L22="","",Comp5!L22)</f>
        <v/>
      </c>
      <c r="M112" s="101" t="str">
        <f>IF(Comp5!M22="","",Comp5!M22)</f>
        <v/>
      </c>
      <c r="N112" s="183" t="str">
        <f>IF(Comp5!N22="","",Comp5!N22)</f>
        <v/>
      </c>
      <c r="O112" s="175" t="str">
        <f>IF(Comp5!O22="","",Comp5!O22)</f>
        <v/>
      </c>
      <c r="P112" s="153" t="str">
        <f>IF(Comp5!P22="","",Comp5!P22)</f>
        <v/>
      </c>
      <c r="Q112" s="210" t="str">
        <f>IF(Comp5!Q22="","",Comp5!Q22)</f>
        <v/>
      </c>
      <c r="R112" s="154" t="str">
        <f>IF(Comp5!R22="","",Comp5!R22)</f>
        <v/>
      </c>
      <c r="S112" s="104" t="str">
        <f>IF(Comp5!S22="","",Comp5!S22)</f>
        <v/>
      </c>
      <c r="T112" s="183" t="str">
        <f>IF(Comp5!T22="","",Comp5!T22)</f>
        <v/>
      </c>
      <c r="U112" s="175" t="str">
        <f>IF(Comp5!U22="","",Comp5!U22)</f>
        <v/>
      </c>
      <c r="V112" s="153" t="str">
        <f>IF(Comp5!V22="","",Comp5!V22)</f>
        <v/>
      </c>
      <c r="W112" s="152" t="str">
        <f>IF(Comp5!W22="","",Comp5!W22)</f>
        <v/>
      </c>
      <c r="X112" s="154" t="str">
        <f>IF(Comp5!X22="","",Comp5!X22)</f>
        <v/>
      </c>
    </row>
    <row r="113" spans="1:24" ht="41.25" hidden="1" customHeight="1" thickBot="1" x14ac:dyDescent="0.3">
      <c r="A113" s="622"/>
      <c r="B113" s="147" t="str">
        <f>IF(Comp5!B23="","",Comp5!B23)</f>
        <v/>
      </c>
      <c r="C113" s="149" t="str">
        <f>IF(Comp5!C23="","",Comp5!C23)</f>
        <v/>
      </c>
      <c r="D113" s="149" t="str">
        <f>IF(Comp5!D23="","",Comp5!D23)</f>
        <v/>
      </c>
      <c r="E113" s="148" t="str">
        <f>IF(Comp5!E23="","",Comp5!E23)</f>
        <v/>
      </c>
      <c r="F113" s="189" t="str">
        <f>IF(Comp5!F23="","",Comp5!F23)</f>
        <v/>
      </c>
      <c r="H113" s="183" t="str">
        <f>IF(Comp5!H23="","",Comp5!H23)</f>
        <v/>
      </c>
      <c r="I113" s="230" t="str">
        <f>IF(Comp5!I23="","",Comp5!I23)</f>
        <v/>
      </c>
      <c r="J113" s="153" t="str">
        <f>IF(Comp5!J23="","",Comp5!J23)</f>
        <v/>
      </c>
      <c r="K113" s="210" t="str">
        <f>IF(Comp5!K23="","",Comp5!K23)</f>
        <v/>
      </c>
      <c r="L113" s="154" t="str">
        <f>IF(Comp5!L23="","",Comp5!L23)</f>
        <v/>
      </c>
      <c r="M113" s="101" t="str">
        <f>IF(Comp5!M23="","",Comp5!M23)</f>
        <v/>
      </c>
      <c r="N113" s="183" t="str">
        <f>IF(Comp5!N23="","",Comp5!N23)</f>
        <v/>
      </c>
      <c r="O113" s="175" t="str">
        <f>IF(Comp5!O23="","",Comp5!O23)</f>
        <v/>
      </c>
      <c r="P113" s="153" t="str">
        <f>IF(Comp5!P23="","",Comp5!P23)</f>
        <v/>
      </c>
      <c r="Q113" s="210" t="str">
        <f>IF(Comp5!Q23="","",Comp5!Q23)</f>
        <v/>
      </c>
      <c r="R113" s="154" t="str">
        <f>IF(Comp5!R23="","",Comp5!R23)</f>
        <v/>
      </c>
      <c r="S113" s="104" t="str">
        <f>IF(Comp5!S23="","",Comp5!S23)</f>
        <v/>
      </c>
      <c r="T113" s="183" t="str">
        <f>IF(Comp5!T23="","",Comp5!T23)</f>
        <v/>
      </c>
      <c r="U113" s="175" t="str">
        <f>IF(Comp5!U23="","",Comp5!U23)</f>
        <v/>
      </c>
      <c r="V113" s="153" t="str">
        <f>IF(Comp5!V23="","",Comp5!V23)</f>
        <v/>
      </c>
      <c r="W113" s="152" t="str">
        <f>IF(Comp5!W23="","",Comp5!W23)</f>
        <v/>
      </c>
      <c r="X113" s="154" t="str">
        <f>IF(Comp5!X23="","",Comp5!X23)</f>
        <v/>
      </c>
    </row>
    <row r="114" spans="1:24" s="135" customFormat="1" ht="50.1" customHeight="1" thickBot="1" x14ac:dyDescent="0.3">
      <c r="A114" s="620" t="s">
        <v>75</v>
      </c>
      <c r="B114" s="125"/>
      <c r="C114" s="126" t="s">
        <v>119</v>
      </c>
      <c r="D114" s="125"/>
      <c r="E114" s="125"/>
      <c r="F114" s="146"/>
      <c r="G114" s="116"/>
      <c r="H114" s="128">
        <f>IF(Comp5!H24="","",Comp5!H24)</f>
        <v>1</v>
      </c>
      <c r="I114" s="228">
        <f>IF(Comp5!I24="","",Comp5!I24)</f>
        <v>1</v>
      </c>
      <c r="J114" s="130">
        <f>IF(Comp5!J24="","",Comp5!J24)</f>
        <v>1</v>
      </c>
      <c r="K114" s="244" t="str">
        <f>IF(Comp5!K24="","",Comp5!K24)</f>
        <v/>
      </c>
      <c r="L114" s="132" t="str">
        <f>IF(Comp5!L24="","",Comp5!L24)</f>
        <v/>
      </c>
      <c r="M114" s="133" t="str">
        <f>IF(Comp5!M24="","",Comp5!M24)</f>
        <v/>
      </c>
      <c r="N114" s="128">
        <f>IF(Comp5!N24="","",Comp5!N24)</f>
        <v>1</v>
      </c>
      <c r="O114" s="129">
        <f>IF(Comp5!O24="","",Comp5!O24)</f>
        <v>1</v>
      </c>
      <c r="P114" s="130">
        <f>IF(Comp5!P24="","",Comp5!P24)</f>
        <v>1</v>
      </c>
      <c r="Q114" s="131" t="str">
        <f>IF(Comp5!Q24="","",Comp5!Q24)</f>
        <v/>
      </c>
      <c r="R114" s="132" t="str">
        <f>IF(Comp5!R24="","",Comp5!R24)</f>
        <v/>
      </c>
      <c r="S114" s="182" t="str">
        <f>IF(Comp5!S24="","",Comp5!S24)</f>
        <v/>
      </c>
      <c r="T114" s="128">
        <f>IF(Comp5!T24="","",Comp5!T24)</f>
        <v>0</v>
      </c>
      <c r="U114" s="129">
        <f>IF(Comp5!U24="","",Comp5!U24)</f>
        <v>0</v>
      </c>
      <c r="V114" s="130" t="str">
        <f>IF(Comp5!V24="","",Comp5!V24)</f>
        <v>No se programaron actividades relacionadas con este objetivo</v>
      </c>
      <c r="W114" s="131" t="str">
        <f>IF(Comp5!W24="","",Comp5!W24)</f>
        <v/>
      </c>
      <c r="X114" s="132" t="str">
        <f>IF(Comp5!X24="","",Comp5!X24)</f>
        <v/>
      </c>
    </row>
    <row r="115" spans="1:24" ht="249" customHeight="1" x14ac:dyDescent="0.25">
      <c r="A115" s="621"/>
      <c r="B115" s="147" t="str">
        <f>IF(Comp5!B25="","",Comp5!B25)</f>
        <v>2.1</v>
      </c>
      <c r="C115" s="192" t="str">
        <f>IF(Comp5!C25="","",Comp5!C25)</f>
        <v>Facilitar al ciudadano la solicitud de acceso a la información pública, cuando no se encuentre publicada en el portal web de la Entidad.</v>
      </c>
      <c r="D115" s="149" t="str">
        <f>IF(Comp5!D25="","",Comp5!D25)</f>
        <v xml:space="preserve">
Crear enlace (Link) en la sección de transparencia del Portal Web al Formulario de PQRSD de la Entidad.
Renombrar en la lista desplegable de tipos de petición en el formulario de PQRSD, para que el ciudadano identifique “Solicitud de Información Particular, General o Pública” y realizar la parametrización en el SIM del término legal para su respuesta.
Socializar la disponibilidad de este tipo de solicitud en la sección de transparencia de la página web.
</v>
      </c>
      <c r="E115" s="148" t="str">
        <f>IF(Comp5!E25="","",Comp5!E25)</f>
        <v>Dirección de Información y Tecnología , Dirección de Servicios y Atención / Oficina Asesora de Comunicaciones.</v>
      </c>
      <c r="F115" s="189">
        <f>IF(Comp5!F25="","",Comp5!F25)</f>
        <v>43454</v>
      </c>
      <c r="H115" s="183" t="str">
        <f>IF(Comp5!H25="","",Comp5!H25)</f>
        <v/>
      </c>
      <c r="I115" s="230" t="str">
        <f>IF(Comp5!I25="","",Comp5!I25)</f>
        <v>En Avance</v>
      </c>
      <c r="J115" s="153" t="str">
        <f>IF(Comp5!J25="","",Comp5!J25)</f>
        <v/>
      </c>
      <c r="K115" s="210" t="str">
        <f>IF(Comp5!K25="","",Comp5!K25)</f>
        <v>Maria Lucerito Achury</v>
      </c>
      <c r="L115" s="154" t="str">
        <f>IF(Comp5!L25="","",Comp5!L25)</f>
        <v xml:space="preserve">Se evidenció reunión entre la Dirección de Información Tecnología y Dirección de Servicios y Atención del 07/03/18 donde se identificaron y definieron las responsabilidades para la creación del Link en la sección de transparencia del portal web y un control de cambios para incluir en la lista de desplegable en el formulario de PQRSD la solicitud de información "Particular, General o Pública".
Evidencia:
Acta Reunión del 07/03/18
Correo convocatoria de la reunión.
</v>
      </c>
      <c r="M115" s="101" t="str">
        <f>IF(Comp5!M25="","",Comp5!M25)</f>
        <v/>
      </c>
      <c r="N115" s="183" t="str">
        <f>IF(Comp5!N25="","",Comp5!N25)</f>
        <v/>
      </c>
      <c r="O115" s="175" t="str">
        <f>IF(Comp5!O25="","",Comp5!O25)</f>
        <v>En Avance</v>
      </c>
      <c r="P115" s="153" t="str">
        <f>IF(Comp5!P25="","",Comp5!P25)</f>
        <v/>
      </c>
      <c r="Q115" s="210" t="str">
        <f>IF(Comp5!Q25="","",Comp5!Q25)</f>
        <v>Lucerito Achury Carrion</v>
      </c>
      <c r="R115" s="154" t="str">
        <f>IF(Comp5!R25="","",Comp5!R25)</f>
        <v xml:space="preserve">Se evidencia la creación de la página web (landing con infografía) en la sección Gestión y Transparencia - Transparencia y Acceso a la Información Pública, solicitudes de acceso a información pública y en el mismo los enlaces al chat del ICBF y Formulario de Solicitudes PQRS. 
Evidencia: 
Ruta: https://www.icbf.gov.co/gestion-transparencia/transparencia/mecanismos/informacion-publica
Enlace del Chat ICBF
http://chat1-iq.i6.inconcertcc.com/inconcert/apps/webdesigner/ChatICBFV3?token=1C9FA0A502B3132708D467E15D9F9F62
Enlace al formulario PQRS
https://www.icbf.gov.co/servicios/solicitudes-pqrds
</v>
      </c>
      <c r="S115" s="104" t="str">
        <f>IF(Comp5!S25="","",Comp5!S25)</f>
        <v/>
      </c>
      <c r="T115" s="183" t="str">
        <f>IF(Comp5!T25="","",Comp5!T25)</f>
        <v/>
      </c>
      <c r="U115" s="175" t="str">
        <f>IF(Comp5!U25="","",Comp5!U25)</f>
        <v/>
      </c>
      <c r="V115" s="153" t="str">
        <f>IF(Comp5!V25="","",Comp5!V25)</f>
        <v/>
      </c>
      <c r="W115" s="152" t="str">
        <f>IF(Comp5!W25="","",Comp5!W25)</f>
        <v/>
      </c>
      <c r="X115" s="154" t="str">
        <f>IF(Comp5!X25="","",Comp5!X25)</f>
        <v/>
      </c>
    </row>
    <row r="116" spans="1:24" ht="177.75" customHeight="1" thickBot="1" x14ac:dyDescent="0.3">
      <c r="A116" s="622"/>
      <c r="B116" s="147" t="str">
        <f>IF(Comp5!B26="","",Comp5!B26)</f>
        <v>2.3</v>
      </c>
      <c r="C116" s="192" t="str">
        <f>IF(Comp5!C26="","",Comp5!C26)</f>
        <v xml:space="preserve">Realizar el seguimiento a la aprobación de la resolución de reproducción de fotocopias y posterior socialización  </v>
      </c>
      <c r="D116" s="149" t="str">
        <f>IF(Comp5!D26="","",Comp5!D26)</f>
        <v xml:space="preserve">(1) Resolución en firme y socializada </v>
      </c>
      <c r="E116" s="148" t="str">
        <f>IF(Comp5!E26="","",Comp5!E26)</f>
        <v>Dirección Administrativa- Gestión Documental</v>
      </c>
      <c r="F116" s="189" t="str">
        <f>IF(Comp5!F26="","",Comp5!F26)</f>
        <v xml:space="preserve"> 30/03/2018</v>
      </c>
      <c r="H116" s="140">
        <f>IF(Comp5!H26="","",Comp5!H26)</f>
        <v>1</v>
      </c>
      <c r="I116" s="230" t="str">
        <f>IF(Comp5!I26="","",Comp5!I26)</f>
        <v>Cumplida (FT)</v>
      </c>
      <c r="J116" s="142" t="str">
        <f>IF(Comp5!J26="","",Comp5!J26)</f>
        <v/>
      </c>
      <c r="K116" s="243" t="str">
        <f>IF(Comp5!K26="","",Comp5!K26)</f>
        <v>Maria Lucerito Achury</v>
      </c>
      <c r="L116" s="144" t="str">
        <f>IF(Comp5!L26="","",Comp5!L26)</f>
        <v>Resolución de Reproducción de Fotocopias No. 4646 del 13 de abril de 2018  publicada y socializada en la intranet.
Evidencia: Resolución de Reproducción de Fotocopias No. 4646 expedida el  13 de abril de 2018.
Ruta de publicación y socialización: https://www.icbf.gov.co/gestion-transparencia/transparencia/instrumentos-de-gestion-de-informacion-publica</v>
      </c>
      <c r="M116" s="101" t="str">
        <f>IF(Comp5!M26="","",Comp5!M26)</f>
        <v/>
      </c>
      <c r="N116" s="140">
        <f>IF(Comp5!N26="","",Comp5!N26)</f>
        <v>1</v>
      </c>
      <c r="O116" s="175" t="str">
        <f>IF(Comp5!O26="","",Comp5!O26)</f>
        <v>Cumplida (FT)</v>
      </c>
      <c r="P116" s="142" t="str">
        <f>IF(Comp5!P26="","",Comp5!P26)</f>
        <v/>
      </c>
      <c r="Q116" s="210" t="str">
        <f>IF(Comp5!Q26="","",Comp5!Q26)</f>
        <v>Lucerito Achury Carrion</v>
      </c>
      <c r="R116" s="144" t="str">
        <f>IF(Comp5!R26="","",Comp5!R26)</f>
        <v>Resolución de Reproducción de Fotocopias No. 4646 del 13 de abril de 2018  publicada y socializada en la intranet.
Evidencia: Resolución de Reproducción de Fotocopias No. 4646 expedida el  13 de abril de 2018.
Ruta de publicación y socialización: https://www.icbf.gov.co/gestion-transparencia/transparencia/instrumentos-de-gestion-de-informacion-publica
Actividad cumplida fuera de términos con corte a 30 de abril de 2018.</v>
      </c>
      <c r="S116" s="104" t="str">
        <f>IF(Comp5!S26="","",Comp5!S26)</f>
        <v/>
      </c>
      <c r="T116" s="140" t="str">
        <f>IF(Comp5!T26="","",Comp5!T26)</f>
        <v/>
      </c>
      <c r="U116" s="175" t="str">
        <f>IF(Comp5!U26="","",Comp5!U26)</f>
        <v/>
      </c>
      <c r="V116" s="142" t="str">
        <f>IF(Comp5!V26="","",Comp5!V26)</f>
        <v/>
      </c>
      <c r="W116" s="143" t="str">
        <f>IF(Comp5!W26="","",Comp5!W26)</f>
        <v/>
      </c>
      <c r="X116" s="144" t="str">
        <f>IF(Comp5!X26="","",Comp5!X26)</f>
        <v/>
      </c>
    </row>
    <row r="117" spans="1:24" s="135" customFormat="1" ht="50.1" customHeight="1" thickBot="1" x14ac:dyDescent="0.3">
      <c r="A117" s="620" t="s">
        <v>76</v>
      </c>
      <c r="B117" s="125"/>
      <c r="C117" s="126" t="s">
        <v>123</v>
      </c>
      <c r="D117" s="125"/>
      <c r="E117" s="125"/>
      <c r="F117" s="146"/>
      <c r="G117" s="116"/>
      <c r="H117" s="128">
        <f>IF(Comp5!H27="","",Comp5!H27)</f>
        <v>0</v>
      </c>
      <c r="I117" s="228">
        <f>IF(Comp5!I27="","",Comp5!I27)</f>
        <v>0</v>
      </c>
      <c r="J117" s="532" t="str">
        <f>IF(Comp5!J27="","",Comp5!J27)</f>
        <v>No se programaron actividades relacionadas con este objetivo</v>
      </c>
      <c r="K117" s="244" t="str">
        <f>IF(Comp5!K27="","",Comp5!K27)</f>
        <v/>
      </c>
      <c r="L117" s="132" t="str">
        <f>IF(Comp5!L27="","",Comp5!L27)</f>
        <v/>
      </c>
      <c r="M117" s="133" t="str">
        <f>IF(Comp5!M27="","",Comp5!M27)</f>
        <v/>
      </c>
      <c r="N117" s="128">
        <f>IF(Comp5!N27="","",Comp5!N27)</f>
        <v>0</v>
      </c>
      <c r="O117" s="129">
        <f>IF(Comp5!O27="","",Comp5!O27)</f>
        <v>0</v>
      </c>
      <c r="P117" s="532" t="str">
        <f>IF(Comp5!P27="","",Comp5!P27)</f>
        <v>No se programaron actividades relacionadas con este objetivo</v>
      </c>
      <c r="Q117" s="131" t="str">
        <f>IF(Comp5!Q27="","",Comp5!Q27)</f>
        <v/>
      </c>
      <c r="R117" s="132" t="str">
        <f>IF(Comp5!R27="","",Comp5!R27)</f>
        <v/>
      </c>
      <c r="S117" s="182" t="str">
        <f>IF(Comp5!S27="","",Comp5!S27)</f>
        <v/>
      </c>
      <c r="T117" s="128">
        <f>IF(Comp5!T27="","",Comp5!T27)</f>
        <v>0</v>
      </c>
      <c r="U117" s="129">
        <f>IF(Comp5!U27="","",Comp5!U27)</f>
        <v>0</v>
      </c>
      <c r="V117" s="130" t="str">
        <f>IF(Comp5!V27="","",Comp5!V27)</f>
        <v>No se programaron actividades relacionadas con este objetivo</v>
      </c>
      <c r="W117" s="131" t="str">
        <f>IF(Comp5!W27="","",Comp5!W27)</f>
        <v/>
      </c>
      <c r="X117" s="132" t="str">
        <f>IF(Comp5!X27="","",Comp5!X27)</f>
        <v/>
      </c>
    </row>
    <row r="118" spans="1:24" ht="66" customHeight="1" x14ac:dyDescent="0.25">
      <c r="A118" s="621"/>
      <c r="B118" s="147" t="str">
        <f>IF(Comp5!B28="","",Comp5!B28)</f>
        <v>3.1</v>
      </c>
      <c r="C118" s="148" t="str">
        <f>IF(Comp5!C28="","",Comp5!C28)</f>
        <v>Actualizar el  instrumento de inventario de activos de Información del ICBF.</v>
      </c>
      <c r="D118" s="148" t="str">
        <f>IF(Comp5!D28="","",Comp5!D28)</f>
        <v>(1) Inventario de activos de información actualizado.</v>
      </c>
      <c r="E118" s="148" t="str">
        <f>IF(Comp5!E28="","",Comp5!E28)</f>
        <v>Dirección Administrativa- Gestión Documental</v>
      </c>
      <c r="F118" s="189">
        <f>IF(Comp5!F28="","",Comp5!F28)</f>
        <v>43464</v>
      </c>
      <c r="H118" s="183" t="str">
        <f>IF(Comp5!H28="","",Comp5!H28)</f>
        <v/>
      </c>
      <c r="I118" s="230" t="str">
        <f>IF(Comp5!I28="","",Comp5!I28)</f>
        <v>N/A</v>
      </c>
      <c r="J118" s="153" t="str">
        <f>IF(Comp5!J28="","",Comp5!J28)</f>
        <v/>
      </c>
      <c r="K118" s="210" t="str">
        <f>IF(Comp5!K28="","",Comp5!K28)</f>
        <v>Maria Lucerito Achury</v>
      </c>
      <c r="L118" s="154" t="str">
        <f>IF(Comp5!L28="","",Comp5!L28)</f>
        <v xml:space="preserve">La periodicidad del reporte de esta actividad es única y esta prevista para el último cuatrimestre del año. </v>
      </c>
      <c r="M118" s="101" t="str">
        <f>IF(Comp5!M28="","",Comp5!M28)</f>
        <v/>
      </c>
      <c r="N118" s="183" t="str">
        <f>IF(Comp5!N28="","",Comp5!N28)</f>
        <v/>
      </c>
      <c r="O118" s="175" t="str">
        <f>IF(Comp5!O28="","",Comp5!O28)</f>
        <v>N/A</v>
      </c>
      <c r="P118" s="153" t="str">
        <f>IF(Comp5!P28="","",Comp5!P28)</f>
        <v/>
      </c>
      <c r="Q118" s="210" t="str">
        <f>IF(Comp5!Q28="","",Comp5!Q28)</f>
        <v>Lucerito Achury Carrion</v>
      </c>
      <c r="R118" s="154" t="str">
        <f>IF(Comp5!R28="","",Comp5!R28)</f>
        <v xml:space="preserve">La periodicidad del reporte de esta actividad es única y esta prevista para el último cuatrimestre del año. </v>
      </c>
      <c r="S118" s="104" t="str">
        <f>IF(Comp5!S28="","",Comp5!S28)</f>
        <v/>
      </c>
      <c r="T118" s="183" t="str">
        <f>IF(Comp5!T28="","",Comp5!T28)</f>
        <v/>
      </c>
      <c r="U118" s="175" t="str">
        <f>IF(Comp5!U28="","",Comp5!U28)</f>
        <v/>
      </c>
      <c r="V118" s="153" t="str">
        <f>IF(Comp5!V28="","",Comp5!V28)</f>
        <v/>
      </c>
      <c r="W118" s="152" t="str">
        <f>IF(Comp5!W28="","",Comp5!W28)</f>
        <v/>
      </c>
      <c r="X118" s="154" t="str">
        <f>IF(Comp5!X28="","",Comp5!X28)</f>
        <v/>
      </c>
    </row>
    <row r="119" spans="1:24" ht="63.75" customHeight="1" x14ac:dyDescent="0.25">
      <c r="A119" s="621"/>
      <c r="B119" s="193" t="str">
        <f>IF(Comp5!B29="","",Comp5!B29)</f>
        <v>3.2</v>
      </c>
      <c r="C119" s="148" t="str">
        <f>IF(Comp5!C29="","",Comp5!C29)</f>
        <v>Actualizar el  Esquema de publicación de información del ICBF.</v>
      </c>
      <c r="D119" s="148" t="str">
        <f>IF(Comp5!D29="","",Comp5!D29)</f>
        <v>(1) Esquema de Publicación actualizado a corte 31 de diciembre de 2018</v>
      </c>
      <c r="E119" s="148" t="str">
        <f>IF(Comp5!E29="","",Comp5!E29)</f>
        <v>Oficina Asesora de Comunicaciones</v>
      </c>
      <c r="F119" s="189">
        <f>IF(Comp5!F29="","",Comp5!F29)</f>
        <v>43464</v>
      </c>
      <c r="G119" s="171"/>
      <c r="H119" s="194" t="str">
        <f>IF(Comp5!H29="","",Comp5!H29)</f>
        <v/>
      </c>
      <c r="I119" s="230" t="str">
        <f>IF(Comp5!I29="","",Comp5!I29)</f>
        <v>N/A</v>
      </c>
      <c r="J119" s="153" t="str">
        <f>IF(Comp5!J29="","",Comp5!J29)</f>
        <v/>
      </c>
      <c r="K119" s="210" t="str">
        <f>IF(Comp5!K29="","",Comp5!K29)</f>
        <v>Maria Lucerito Achury</v>
      </c>
      <c r="L119" s="154" t="str">
        <f>IF(Comp5!L29="","",Comp5!L29)</f>
        <v xml:space="preserve">La periodicidad del reporte de esta actividad es única y esta prevista para el último cuatrimestre del año. </v>
      </c>
      <c r="M119" s="171" t="str">
        <f>IF(Comp5!M29="","",Comp5!M29)</f>
        <v/>
      </c>
      <c r="N119" s="194" t="str">
        <f>IF(Comp5!N29="","",Comp5!N29)</f>
        <v/>
      </c>
      <c r="O119" s="175" t="str">
        <f>IF(Comp5!O29="","",Comp5!O29)</f>
        <v>N/A</v>
      </c>
      <c r="P119" s="153" t="str">
        <f>IF(Comp5!P29="","",Comp5!P29)</f>
        <v/>
      </c>
      <c r="Q119" s="210" t="str">
        <f>IF(Comp5!Q29="","",Comp5!Q29)</f>
        <v>Lucerito Achury Carrion</v>
      </c>
      <c r="R119" s="154" t="str">
        <f>IF(Comp5!R29="","",Comp5!R29)</f>
        <v xml:space="preserve">La periodicidad del reporte de esta actividad es única y esta prevista para el último cuatrimestre del año. </v>
      </c>
      <c r="S119" s="104" t="str">
        <f>IF(Comp5!S29="","",Comp5!S29)</f>
        <v/>
      </c>
      <c r="T119" s="194" t="str">
        <f>IF(Comp5!T29="","",Comp5!T29)</f>
        <v/>
      </c>
      <c r="U119" s="175" t="str">
        <f>IF(Comp5!U29="","",Comp5!U29)</f>
        <v/>
      </c>
      <c r="V119" s="153" t="str">
        <f>IF(Comp5!V29="","",Comp5!V29)</f>
        <v/>
      </c>
      <c r="W119" s="152" t="str">
        <f>IF(Comp5!W29="","",Comp5!W29)</f>
        <v/>
      </c>
      <c r="X119" s="154" t="str">
        <f>IF(Comp5!X29="","",Comp5!X29)</f>
        <v/>
      </c>
    </row>
    <row r="120" spans="1:24" ht="139.5" customHeight="1" x14ac:dyDescent="0.25">
      <c r="A120" s="621"/>
      <c r="B120" s="147" t="str">
        <f>IF(Comp5!B30="","",Comp5!B30)</f>
        <v>3.3</v>
      </c>
      <c r="C120" s="148" t="str">
        <f>IF(Comp5!C30="","",Comp5!C30)</f>
        <v>Actualizar el  Índice de Información Clasificada y Reservada del ICBF.</v>
      </c>
      <c r="D120" s="148" t="str">
        <f>IF(Comp5!D30="","",Comp5!D30)</f>
        <v>(1) Índice de Información clasificada y reservada actualizado.</v>
      </c>
      <c r="E120" s="148" t="str">
        <f>IF(Comp5!E30="","",Comp5!E30)</f>
        <v>Dirección Servicios y atención y Oficina Asesora Jurídica</v>
      </c>
      <c r="F120" s="189">
        <f>IF(Comp5!F30="","",Comp5!F30)</f>
        <v>43464</v>
      </c>
      <c r="G120" s="171"/>
      <c r="H120" s="194" t="str">
        <f>IF(Comp5!H30="","",Comp5!H30)</f>
        <v/>
      </c>
      <c r="I120" s="230" t="str">
        <f>IF(Comp5!I30="","",Comp5!I30)</f>
        <v>N/A</v>
      </c>
      <c r="J120" s="153" t="str">
        <f>IF(Comp5!J30="","",Comp5!J30)</f>
        <v/>
      </c>
      <c r="K120" s="210" t="str">
        <f>IF(Comp5!K30="","",Comp5!K30)</f>
        <v>Maria Lucerito Achury</v>
      </c>
      <c r="L120" s="154" t="str">
        <f>IF(Comp5!L30="","",Comp5!L30)</f>
        <v xml:space="preserve">La periodicidad del reporte de esta actividad es única y esta prevista para el último cuatrimestre del año. </v>
      </c>
      <c r="M120" s="171" t="str">
        <f>IF(Comp5!M30="","",Comp5!M30)</f>
        <v/>
      </c>
      <c r="N120" s="194" t="str">
        <f>IF(Comp5!N30="","",Comp5!N30)</f>
        <v/>
      </c>
      <c r="O120" s="175" t="str">
        <f>IF(Comp5!O30="","",Comp5!O30)</f>
        <v>En Avance</v>
      </c>
      <c r="P120" s="153" t="str">
        <f>IF(Comp5!P30="","",Comp5!P30)</f>
        <v/>
      </c>
      <c r="Q120" s="210" t="str">
        <f>IF(Comp5!Q30="","",Comp5!Q30)</f>
        <v>Lucerito Achury Carrion</v>
      </c>
      <c r="R120" s="239" t="str">
        <f>IF(Comp5!R30="","",Comp5!R30)</f>
        <v>El Indice de información clasificada y reservada se encuentra  en revisión.
Evidencia: Acta de Reunion Indice de Información OAJ DSYA_20180731, Archivo: Consolidado_Avance Indice de Informacion_20180731, 
Archivo: indice_inf_clasif_y_reser_2017_en revisión</v>
      </c>
      <c r="S120" s="104" t="str">
        <f>IF(Comp5!S30="","",Comp5!S30)</f>
        <v/>
      </c>
      <c r="T120" s="194" t="str">
        <f>IF(Comp5!T30="","",Comp5!T30)</f>
        <v/>
      </c>
      <c r="U120" s="175" t="str">
        <f>IF(Comp5!U30="","",Comp5!U30)</f>
        <v/>
      </c>
      <c r="V120" s="153" t="str">
        <f>IF(Comp5!V30="","",Comp5!V30)</f>
        <v/>
      </c>
      <c r="W120" s="152" t="str">
        <f>IF(Comp5!W30="","",Comp5!W30)</f>
        <v/>
      </c>
      <c r="X120" s="154" t="str">
        <f>IF(Comp5!X30="","",Comp5!X30)</f>
        <v/>
      </c>
    </row>
    <row r="121" spans="1:24" ht="318.75" x14ac:dyDescent="0.25">
      <c r="A121" s="621"/>
      <c r="B121" s="147" t="str">
        <f>IF(Comp5!B31="","",Comp5!B31)</f>
        <v>3.4</v>
      </c>
      <c r="C121" s="191" t="str">
        <f>IF(Comp5!C31="","",Comp5!C31)</f>
        <v xml:space="preserve">Realizar seguimiento a la   aprobación de las tablas de retención documental por parte del Archivo General de la Nación - AGN, para su posterior socialización y aplicación. </v>
      </c>
      <c r="D121" s="191" t="str">
        <f>IF(Comp5!D31="","",Comp5!D31)</f>
        <v xml:space="preserve"> Tablas de Retención documental aplicadas y socializadas </v>
      </c>
      <c r="E121" s="191" t="str">
        <f>IF(Comp5!E31="","",Comp5!E31)</f>
        <v>Dirección Administrativa- Gestión Documental</v>
      </c>
      <c r="F121" s="189">
        <f>IF(Comp5!F31="","",Comp5!F31)</f>
        <v>43464</v>
      </c>
      <c r="G121" s="171"/>
      <c r="H121" s="194" t="str">
        <f>IF(Comp5!H31="","",Comp5!H31)</f>
        <v/>
      </c>
      <c r="I121" s="230" t="str">
        <f>IF(Comp5!I31="","",Comp5!I31)</f>
        <v>En Avance</v>
      </c>
      <c r="J121" s="153" t="str">
        <f>IF(Comp5!J31="","",Comp5!J31)</f>
        <v/>
      </c>
      <c r="K121" s="210" t="str">
        <f>IF(Comp5!K31="","",Comp5!K31)</f>
        <v>Maria Lucerito Achury</v>
      </c>
      <c r="L121" s="154" t="str">
        <f>IF(Comp5!L31="","",Comp5!L31)</f>
        <v xml:space="preserve">Se evidencia que se está realizando ajustes a las TRD - Tablas de Retención Documental de acuerdo con el concepto técnico de evaluación de TRD del Archivo General de la Nación mediante oficio E-2018-115431-0101 del 7/03/18.
Asimismo el Director Administrativo del ICBF solicito ampliación de tiempo para presentación de ajustes TRD ICBF - Expediente 10484/2017/SGC. Radicado No. 2-2018-02473 del AGN para el 21/05/2018 al Archivo General de la Nación.
Evidencia: 
Acta 14/03/2018 objetivo: realizar seguimiento y definición de responsables de las actividades a realizar relacionadas con las observaciones allegadas por el Archivo General de la Nación.
Concepto técnico de evaluación de Tablas de Retención Documental emitido por el Archivo General de la Nación  E-2018-115431-0101 del 7/03/18.
Acta No. 2 del 26/04/18 - Socialización avances TRD.
Oficio S-2018-201824-0101 - asunto: ampliación de tiempo para presentación de ajustes TRD ICBF al Archivo General de la Nación
</v>
      </c>
      <c r="M121" s="171" t="str">
        <f>IF(Comp5!M31="","",Comp5!M31)</f>
        <v/>
      </c>
      <c r="N121" s="194" t="str">
        <f>IF(Comp5!N31="","",Comp5!N31)</f>
        <v/>
      </c>
      <c r="O121" s="175" t="str">
        <f>IF(Comp5!O31="","",Comp5!O31)</f>
        <v>En Avance</v>
      </c>
      <c r="P121" s="153" t="str">
        <f>IF(Comp5!P31="","",Comp5!P31)</f>
        <v/>
      </c>
      <c r="Q121" s="210" t="str">
        <f>IF(Comp5!Q31="","",Comp5!Q31)</f>
        <v>Lucerito Achury Carrion</v>
      </c>
      <c r="R121" s="154" t="str">
        <f>IF(Comp5!R31="","",Comp5!R31)</f>
        <v xml:space="preserve">La Tabla de Retención Documental se encuentra en convalidación por parte del Archivo General de la Nación.
Evidencia:
* Memorando E-2018-240520-0101, del 09 de mayo donde el Archivo General de la Nación emite respuesta a la solicitud de prorroga ajustes de la Tabla de Retención Documental del ICBF. 
* Acta de mesa de trabajo con el Archivo General de la Nación - AGN realizada el 17/05/18 con el fin de realizar la verificación de las observaciones realizadas a la Tablas de Retención Documental - TRD.
* Memorando S-2018-308554-0101 del 30/05/2018, donde se presentaron los ajustes según concepto técnico de evaluación actualización de la Tabla de Retención Documental para el ICBF.
</v>
      </c>
      <c r="S121" s="104" t="str">
        <f>IF(Comp5!S31="","",Comp5!S31)</f>
        <v/>
      </c>
      <c r="T121" s="194" t="str">
        <f>IF(Comp5!T31="","",Comp5!T31)</f>
        <v/>
      </c>
      <c r="U121" s="175" t="str">
        <f>IF(Comp5!U31="","",Comp5!U31)</f>
        <v/>
      </c>
      <c r="V121" s="153" t="str">
        <f>IF(Comp5!V31="","",Comp5!V31)</f>
        <v/>
      </c>
      <c r="W121" s="152" t="str">
        <f>IF(Comp5!W31="","",Comp5!W31)</f>
        <v/>
      </c>
      <c r="X121" s="154" t="str">
        <f>IF(Comp5!X31="","",Comp5!X31)</f>
        <v/>
      </c>
    </row>
    <row r="122" spans="1:24" ht="260.25" customHeight="1" x14ac:dyDescent="0.25">
      <c r="A122" s="621"/>
      <c r="B122" s="147" t="str">
        <f>IF(Comp5!B32="","",Comp5!B32)</f>
        <v>3.5</v>
      </c>
      <c r="C122" s="191" t="str">
        <f>IF(Comp5!C32="","",Comp5!C32)</f>
        <v>Elaborar Tablas de Valoración Documental - TVD.</v>
      </c>
      <c r="D122" s="191" t="str">
        <f>IF(Comp5!D32="","",Comp5!D32)</f>
        <v>Tablas de Valoración Documental - TVD definidas</v>
      </c>
      <c r="E122" s="191" t="str">
        <f>IF(Comp5!E32="","",Comp5!E32)</f>
        <v>Dirección Administrativa- Gestión Documental</v>
      </c>
      <c r="F122" s="189">
        <f>IF(Comp5!F32="","",Comp5!F32)</f>
        <v>43464</v>
      </c>
      <c r="H122" s="183" t="str">
        <f>IF(Comp5!H32="","",Comp5!H32)</f>
        <v/>
      </c>
      <c r="I122" s="230" t="str">
        <f>IF(Comp5!I32="","",Comp5!I32)</f>
        <v>En Avance</v>
      </c>
      <c r="J122" s="153" t="str">
        <f>IF(Comp5!J32="","",Comp5!J32)</f>
        <v/>
      </c>
      <c r="K122" s="210" t="str">
        <f>IF(Comp5!K32="","",Comp5!K32)</f>
        <v>Maria Lucerito Achury</v>
      </c>
      <c r="L122" s="154" t="str">
        <f>IF(Comp5!L32="","",Comp5!L32)</f>
        <v xml:space="preserve">Se evidenció que el Grupo Interadministrativo identifico la existencia de las Tablas de Valoración documental con vigencia 2009. Asimismo se esta trabajando un plan de mejoramiento archivístico en la que una de sus actividades es elaborar las TVD y se envío avance del mismo el 30/04/18 al Archivo General de la Nación
.
</v>
      </c>
      <c r="M122" s="101" t="str">
        <f>IF(Comp5!M32="","",Comp5!M32)</f>
        <v/>
      </c>
      <c r="N122" s="183" t="str">
        <f>IF(Comp5!N32="","",Comp5!N32)</f>
        <v/>
      </c>
      <c r="O122" s="175" t="str">
        <f>IF(Comp5!O32="","",Comp5!O32)</f>
        <v>En Avance</v>
      </c>
      <c r="P122" s="153" t="str">
        <f>IF(Comp5!P32="","",Comp5!P32)</f>
        <v/>
      </c>
      <c r="Q122" s="210" t="str">
        <f>IF(Comp5!Q32="","",Comp5!Q32)</f>
        <v>Lucerito Achury Carrion</v>
      </c>
      <c r="R122" s="154" t="str">
        <f>IF(Comp5!R32="","",Comp5!R32)</f>
        <v xml:space="preserve">Se evidenció que el Grupo Administrativo solicitó mesa técnica al Archivo General de la Nación para presentar la TVD elaboradá, aprobada y aplicada desde el 2009 en el ICBF.  
Se continua trabajando el plan de mejoramiento archivístico en la que una de sus actividades es elaborar las TVD y se envío avance del mismo el 13/07/2018 al Archivo General de la Nación
Evidencia:
* Comunicación E-2018-372852-0101 del 12/07/2018,  del Archivo General de la Nación indicando que el ICBF podrá solicitar una mesa técnica de trabajo con el Grupo de Evaluación Documental y Transferencias Secundarias GEDTS del AGN, en la cual se expondrá las evidencias encontradas y se definirá la efectividad del instrumento.
* Oficio No. S-2018-404298-0101 del 16/07/2018, donde el ICBF solicita mesa técnica al Archivo General de la Nación para presentar la Tabla de Valoración Documental elaborada, aprobada y aplicada desde el 2009 en el ICBF. </v>
      </c>
      <c r="S122" s="104" t="str">
        <f>IF(Comp5!S32="","",Comp5!S32)</f>
        <v/>
      </c>
      <c r="T122" s="183" t="str">
        <f>IF(Comp5!T32="","",Comp5!T32)</f>
        <v/>
      </c>
      <c r="U122" s="175" t="str">
        <f>IF(Comp5!U32="","",Comp5!U32)</f>
        <v/>
      </c>
      <c r="V122" s="153" t="str">
        <f>IF(Comp5!V32="","",Comp5!V32)</f>
        <v/>
      </c>
      <c r="W122" s="152" t="str">
        <f>IF(Comp5!W32="","",Comp5!W32)</f>
        <v/>
      </c>
      <c r="X122" s="154" t="str">
        <f>IF(Comp5!X32="","",Comp5!X32)</f>
        <v/>
      </c>
    </row>
    <row r="123" spans="1:24" ht="183.75" customHeight="1" thickBot="1" x14ac:dyDescent="0.3">
      <c r="A123" s="622"/>
      <c r="B123" s="193" t="str">
        <f>IF(Comp5!B33="","",Comp5!B33)</f>
        <v>3.6</v>
      </c>
      <c r="C123" s="191" t="str">
        <f>IF(Comp5!C33="","",Comp5!C33)</f>
        <v>Dar continuidad al programa de capacitación archivística</v>
      </c>
      <c r="D123" s="191" t="str">
        <f>IF(Comp5!D33="","",Comp5!D33)</f>
        <v>Programa de capacitación archivística desarrollado</v>
      </c>
      <c r="E123" s="191" t="str">
        <f>IF(Comp5!E33="","",Comp5!E33)</f>
        <v>Dirección Administrativa- Gestión Documental</v>
      </c>
      <c r="F123" s="189">
        <f>IF(Comp5!F33="","",Comp5!F33)</f>
        <v>43465</v>
      </c>
      <c r="H123" s="183" t="str">
        <f>IF(Comp5!H33="","",Comp5!H33)</f>
        <v/>
      </c>
      <c r="I123" s="230" t="str">
        <f>IF(Comp5!I33="","",Comp5!I33)</f>
        <v>En Avance</v>
      </c>
      <c r="J123" s="153" t="str">
        <f>IF(Comp5!J33="","",Comp5!J33)</f>
        <v/>
      </c>
      <c r="K123" s="210" t="str">
        <f>IF(Comp5!K33="","",Comp5!K33)</f>
        <v>Maria Lucerito Achury</v>
      </c>
      <c r="L123" s="154" t="str">
        <f>IF(Comp5!L33="","",Comp5!L33)</f>
        <v xml:space="preserve">Se ha adelantado capacitación a las Regionales Bogotá, Cauca, Cundinamarca y Sucre de acuerdo con los soportes Allegados.
Evidencias: Taller práctico Transferencia de Conocimiento sobre Gestión Documental.
Soportes de capacitación abril 2018: Listas de asistencia (Sucre, Cauca y Cundinamarca), evaluación de conocimiento (Cundinamarca y Cauca) y encuestas de satisfacción (Cundinamarca, Bogotá y Sucre).
</v>
      </c>
      <c r="M123" s="101" t="str">
        <f>IF(Comp5!M33="","",Comp5!M33)</f>
        <v/>
      </c>
      <c r="N123" s="183" t="str">
        <f>IF(Comp5!N33="","",Comp5!N33)</f>
        <v/>
      </c>
      <c r="O123" s="175" t="str">
        <f>IF(Comp5!O33="","",Comp5!O33)</f>
        <v>En Avance</v>
      </c>
      <c r="P123" s="153" t="str">
        <f>IF(Comp5!P33="","",Comp5!P33)</f>
        <v/>
      </c>
      <c r="Q123" s="210" t="str">
        <f>IF(Comp5!Q33="","",Comp5!Q33)</f>
        <v>Lucerito Achury Carrion</v>
      </c>
      <c r="R123" s="154" t="str">
        <f>IF(Comp5!R33="","",Comp5!R33)</f>
        <v xml:space="preserve">Se ha adelantado capacitación a las Regionales Chocó, Guajira, San Andrés, Magdalena, Bolivar, Caquetá, Nariño  y Casanare.
Evidencia: Listas de asistencia y soportes de capacitación en mayo 2018 a las regionales: Chocó, Guajira, San Andres, Magdalena y Casanare.
Soporte de capacitación junio 2018: Caquetá y Nariño
Soporte de capacitación abril 2018: Bolívar  </v>
      </c>
      <c r="S123" s="104" t="str">
        <f>IF(Comp5!S33="","",Comp5!S33)</f>
        <v/>
      </c>
      <c r="T123" s="183" t="str">
        <f>IF(Comp5!T33="","",Comp5!T33)</f>
        <v/>
      </c>
      <c r="U123" s="175" t="str">
        <f>IF(Comp5!U33="","",Comp5!U33)</f>
        <v/>
      </c>
      <c r="V123" s="153" t="str">
        <f>IF(Comp5!V33="","",Comp5!V33)</f>
        <v/>
      </c>
      <c r="W123" s="152" t="str">
        <f>IF(Comp5!W33="","",Comp5!W33)</f>
        <v/>
      </c>
      <c r="X123" s="154" t="str">
        <f>IF(Comp5!X33="","",Comp5!X33)</f>
        <v/>
      </c>
    </row>
    <row r="124" spans="1:24" s="135" customFormat="1" ht="50.1" customHeight="1" thickBot="1" x14ac:dyDescent="0.3">
      <c r="A124" s="620" t="s">
        <v>77</v>
      </c>
      <c r="B124" s="125"/>
      <c r="C124" s="126" t="s">
        <v>124</v>
      </c>
      <c r="D124" s="125"/>
      <c r="E124" s="125"/>
      <c r="F124" s="146"/>
      <c r="G124" s="116"/>
      <c r="H124" s="128" t="str">
        <f>IF(Comp5!H34="","",Comp5!H34)</f>
        <v/>
      </c>
      <c r="I124" s="228">
        <f>IF(Comp5!I34="","",Comp5!I34)</f>
        <v>0</v>
      </c>
      <c r="J124" s="532" t="str">
        <f>IF(Comp5!J34="","",Comp5!J34)</f>
        <v>No se programaron actividades relacionadas con este objetivo</v>
      </c>
      <c r="K124" s="244" t="str">
        <f>IF(Comp5!K34="","",Comp5!K34)</f>
        <v/>
      </c>
      <c r="L124" s="132" t="str">
        <f>IF(Comp5!L34="","",Comp5!L34)</f>
        <v/>
      </c>
      <c r="M124" s="133" t="str">
        <f>IF(Comp5!M34="","",Comp5!M34)</f>
        <v/>
      </c>
      <c r="N124" s="128">
        <f>IF(Comp5!N34="","",Comp5!N34)</f>
        <v>0</v>
      </c>
      <c r="O124" s="129">
        <f>IF(Comp5!O34="","",Comp5!O34)</f>
        <v>0</v>
      </c>
      <c r="P124" s="532" t="str">
        <f>IF(Comp5!P34="","",Comp5!P34)</f>
        <v>No se programaron actividades relacionadas con este objetivo</v>
      </c>
      <c r="Q124" s="131" t="str">
        <f>IF(Comp5!Q34="","",Comp5!Q34)</f>
        <v/>
      </c>
      <c r="R124" s="132" t="str">
        <f>IF(Comp5!R34="","",Comp5!R34)</f>
        <v/>
      </c>
      <c r="S124" s="182" t="str">
        <f>IF(Comp5!S34="","",Comp5!S34)</f>
        <v/>
      </c>
      <c r="T124" s="128">
        <f>IF(Comp5!T34="","",Comp5!T34)</f>
        <v>0</v>
      </c>
      <c r="U124" s="129">
        <f>IF(Comp5!U34="","",Comp5!U34)</f>
        <v>0</v>
      </c>
      <c r="V124" s="130" t="str">
        <f>IF(Comp5!V34="","",Comp5!V34)</f>
        <v>No se programaron actividades relacionadas con este objetivo</v>
      </c>
      <c r="W124" s="131" t="str">
        <f>IF(Comp5!W34="","",Comp5!W34)</f>
        <v/>
      </c>
      <c r="X124" s="132" t="str">
        <f>IF(Comp5!X34="","",Comp5!X34)</f>
        <v/>
      </c>
    </row>
    <row r="125" spans="1:24" ht="242.25" customHeight="1" thickBot="1" x14ac:dyDescent="0.3">
      <c r="A125" s="621"/>
      <c r="B125" s="193" t="str">
        <f>IF(Comp5!B35="","",Comp5!B35)</f>
        <v>4.1</v>
      </c>
      <c r="C125" s="191" t="str">
        <f>IF(Comp5!C35="","",Comp5!C35)</f>
        <v>Promover videos institucionales en lenguaje de señas</v>
      </c>
      <c r="D125" s="191" t="str">
        <f>IF(Comp5!D35="","",Comp5!D35)</f>
        <v>(5)Videos institucionales en lenguaje de señas promovido</v>
      </c>
      <c r="E125" s="191" t="str">
        <f>IF(Comp5!E35="","",Comp5!E35)</f>
        <v>Oficina Asesora de Comunicaciones</v>
      </c>
      <c r="F125" s="189">
        <f>IF(Comp5!F35="","",Comp5!F35)</f>
        <v>43100</v>
      </c>
      <c r="H125" s="183" t="str">
        <f>IF(Comp5!H35="","",Comp5!H35)</f>
        <v/>
      </c>
      <c r="I125" s="230" t="str">
        <f>IF(Comp5!I35="","",Comp5!I35)</f>
        <v>En Avance</v>
      </c>
      <c r="J125" s="153" t="str">
        <f>IF(Comp5!J35="","",Comp5!J35)</f>
        <v/>
      </c>
      <c r="K125" s="210" t="str">
        <f>IF(Comp5!K35="","",Comp5!K35)</f>
        <v>Maria Lucerito Achury</v>
      </c>
      <c r="L125" s="154" t="str">
        <f>IF(Comp5!L35="","",Comp5!L35)</f>
        <v xml:space="preserve">Se evidenció publicación de cinco (5) videos.
Evidencia:
Video Capítulo 22 Cambiando el Mundo en lenguaje de señas. Parto Humanizado del 16/01/18
Video de Wilfran Astroso del 09/02/18
Video de Gloria Peña del 13/03/18
Video Jose Villada del 16/04/18
</v>
      </c>
      <c r="M125" s="101" t="str">
        <f>IF(Comp5!M35="","",Comp5!M35)</f>
        <v/>
      </c>
      <c r="N125" s="183" t="str">
        <f>IF(Comp5!N35="","",Comp5!N35)</f>
        <v/>
      </c>
      <c r="O125" s="175" t="str">
        <f>IF(Comp5!O35="","",Comp5!O35)</f>
        <v>En Avance</v>
      </c>
      <c r="P125" s="153" t="str">
        <f>IF(Comp5!P35="","",Comp5!P35)</f>
        <v/>
      </c>
      <c r="Q125" s="210" t="str">
        <f>IF(Comp5!Q35="","",Comp5!Q35)</f>
        <v>Lucerito Achury Carrion</v>
      </c>
      <c r="R125" s="154" t="str">
        <f>IF(Comp5!R35="","",Comp5!R35)</f>
        <v xml:space="preserve">Se encontraron  las siguientes publicaciones en Facebook y Twitter:
Evidencia:
* Lenguaje de Señas Conozca mas sobre la política pública nacional de prevención para la niñez y adolescencia, que tiene en cuenta temas relacionados con discapacidad, etnia, género y diversidad sexual. Preguntas Frecuentes Lenguaje de Señas publicado el 16 y 17 de mayo de 2018.
* Video en lenguaje de señas que trata sobre ¿Actúa el Defensor de Familia en los casos de interdicción? Conozca nuestras preguntas frecuentes en lenguaje de señas publicado el 26 y 27 de junio de 2018
* Lenguaje de señas, preguntas frecuentes:¿Por qué el ICBF no incluye alimentos nativos en las raciones o alimentos que entregan a la población étnica? Conozca nuestras preguntas frecuentes en lenguaje de señas publicado el 26 de julio de 2018.
</v>
      </c>
      <c r="S125" s="104" t="str">
        <f>IF(Comp5!S35="","",Comp5!S35)</f>
        <v/>
      </c>
      <c r="T125" s="183" t="str">
        <f>IF(Comp5!T35="","",Comp5!T35)</f>
        <v/>
      </c>
      <c r="U125" s="175" t="str">
        <f>IF(Comp5!U35="","",Comp5!U35)</f>
        <v/>
      </c>
      <c r="V125" s="153" t="str">
        <f>IF(Comp5!V35="","",Comp5!V35)</f>
        <v/>
      </c>
      <c r="W125" s="152" t="str">
        <f>IF(Comp5!W35="","",Comp5!W35)</f>
        <v/>
      </c>
      <c r="X125" s="154" t="str">
        <f>IF(Comp5!X35="","",Comp5!X35)</f>
        <v/>
      </c>
    </row>
    <row r="126" spans="1:24" ht="74.25" hidden="1" customHeight="1" thickBot="1" x14ac:dyDescent="0.3">
      <c r="A126" s="621"/>
      <c r="B126" s="193" t="str">
        <f>IF(Comp5!B36="","",Comp5!B36)</f>
        <v/>
      </c>
      <c r="C126" s="191" t="str">
        <f>IF(Comp5!C36="","",Comp5!C36)</f>
        <v/>
      </c>
      <c r="D126" s="191" t="str">
        <f>IF(Comp5!D36="","",Comp5!D36)</f>
        <v/>
      </c>
      <c r="E126" s="191" t="str">
        <f>IF(Comp5!E36="","",Comp5!E36)</f>
        <v/>
      </c>
      <c r="F126" s="189" t="str">
        <f>IF(Comp5!F36="","",Comp5!F36)</f>
        <v/>
      </c>
      <c r="H126" s="140" t="str">
        <f>IF(Comp5!H36="","",Comp5!H36)</f>
        <v/>
      </c>
      <c r="I126" s="230" t="str">
        <f>IF(Comp5!I36="","",Comp5!I36)</f>
        <v/>
      </c>
      <c r="J126" s="142" t="str">
        <f>IF(Comp5!J36="","",Comp5!J36)</f>
        <v/>
      </c>
      <c r="K126" s="243" t="str">
        <f>IF(Comp5!K36="","",Comp5!K36)</f>
        <v/>
      </c>
      <c r="L126" s="144" t="str">
        <f>IF(Comp5!L36="","",Comp5!L36)</f>
        <v/>
      </c>
      <c r="M126" s="101" t="str">
        <f>IF(Comp5!M36="","",Comp5!M36)</f>
        <v/>
      </c>
      <c r="N126" s="140" t="str">
        <f>IF(Comp5!N36="","",Comp5!N36)</f>
        <v/>
      </c>
      <c r="O126" s="175" t="str">
        <f>IF(Comp5!O36="","",Comp5!O36)</f>
        <v/>
      </c>
      <c r="P126" s="142" t="str">
        <f>IF(Comp5!P36="","",Comp5!P36)</f>
        <v/>
      </c>
      <c r="Q126" s="210" t="str">
        <f>IF(Comp5!Q36="","",Comp5!Q36)</f>
        <v/>
      </c>
      <c r="R126" s="144" t="str">
        <f>IF(Comp5!R36="","",Comp5!R36)</f>
        <v/>
      </c>
      <c r="S126" s="104" t="str">
        <f>IF(Comp5!S36="","",Comp5!S36)</f>
        <v/>
      </c>
      <c r="T126" s="140" t="str">
        <f>IF(Comp5!T36="","",Comp5!T36)</f>
        <v/>
      </c>
      <c r="U126" s="175" t="str">
        <f>IF(Comp5!U36="","",Comp5!U36)</f>
        <v/>
      </c>
      <c r="V126" s="142" t="str">
        <f>IF(Comp5!V36="","",Comp5!V36)</f>
        <v/>
      </c>
      <c r="W126" s="143" t="str">
        <f>IF(Comp5!W36="","",Comp5!W36)</f>
        <v/>
      </c>
      <c r="X126" s="144" t="str">
        <f>IF(Comp5!X36="","",Comp5!X36)</f>
        <v/>
      </c>
    </row>
    <row r="127" spans="1:24" ht="15.75" hidden="1" thickBot="1" x14ac:dyDescent="0.3">
      <c r="A127" s="622"/>
      <c r="B127" s="193" t="str">
        <f>IF(Comp5!B37="","",Comp5!B37)</f>
        <v/>
      </c>
      <c r="C127" s="191" t="str">
        <f>IF(Comp5!C37="","",Comp5!C37)</f>
        <v/>
      </c>
      <c r="D127" s="191" t="str">
        <f>IF(Comp5!D37="","",Comp5!D37)</f>
        <v/>
      </c>
      <c r="E127" s="191" t="str">
        <f>IF(Comp5!E37="","",Comp5!E37)</f>
        <v/>
      </c>
      <c r="F127" s="189" t="str">
        <f>IF(Comp5!F37="","",Comp5!F37)</f>
        <v/>
      </c>
      <c r="H127" s="140" t="str">
        <f>IF(Comp5!H37="","",Comp5!H37)</f>
        <v/>
      </c>
      <c r="I127" s="230" t="str">
        <f>IF(Comp5!I37="","",Comp5!I37)</f>
        <v/>
      </c>
      <c r="J127" s="142" t="str">
        <f>IF(Comp5!J37="","",Comp5!J37)</f>
        <v/>
      </c>
      <c r="K127" s="243" t="str">
        <f>IF(Comp5!K37="","",Comp5!K37)</f>
        <v/>
      </c>
      <c r="L127" s="144" t="str">
        <f>IF(Comp5!L37="","",Comp5!L37)</f>
        <v/>
      </c>
      <c r="M127" s="101" t="str">
        <f>IF(Comp5!M37="","",Comp5!M37)</f>
        <v/>
      </c>
      <c r="N127" s="140" t="str">
        <f>IF(Comp5!N37="","",Comp5!N37)</f>
        <v/>
      </c>
      <c r="O127" s="175" t="str">
        <f>IF(Comp5!O37="","",Comp5!O37)</f>
        <v/>
      </c>
      <c r="P127" s="142" t="str">
        <f>IF(Comp5!P37="","",Comp5!P37)</f>
        <v/>
      </c>
      <c r="Q127" s="210" t="str">
        <f>IF(Comp5!Q37="","",Comp5!Q37)</f>
        <v/>
      </c>
      <c r="R127" s="144" t="str">
        <f>IF(Comp5!R37="","",Comp5!R37)</f>
        <v/>
      </c>
      <c r="S127" s="104" t="str">
        <f>IF(Comp5!S37="","",Comp5!S37)</f>
        <v/>
      </c>
      <c r="T127" s="140" t="str">
        <f>IF(Comp5!T37="","",Comp5!T37)</f>
        <v/>
      </c>
      <c r="U127" s="175" t="str">
        <f>IF(Comp5!U37="","",Comp5!U37)</f>
        <v/>
      </c>
      <c r="V127" s="142" t="str">
        <f>IF(Comp5!V37="","",Comp5!V37)</f>
        <v/>
      </c>
      <c r="W127" s="143" t="str">
        <f>IF(Comp5!W37="","",Comp5!W37)</f>
        <v/>
      </c>
      <c r="X127" s="144" t="str">
        <f>IF(Comp5!X37="","",Comp5!X37)</f>
        <v/>
      </c>
    </row>
    <row r="128" spans="1:24" s="135" customFormat="1" ht="50.1" customHeight="1" thickBot="1" x14ac:dyDescent="0.3">
      <c r="A128" s="620" t="s">
        <v>78</v>
      </c>
      <c r="B128" s="125"/>
      <c r="C128" s="126" t="s">
        <v>125</v>
      </c>
      <c r="D128" s="125"/>
      <c r="E128" s="125"/>
      <c r="F128" s="146"/>
      <c r="G128" s="116"/>
      <c r="H128" s="128" t="str">
        <f>IF(Comp5!H38="","",Comp5!H38)</f>
        <v/>
      </c>
      <c r="I128" s="228">
        <f>IF(Comp5!I38="","",Comp5!I38)</f>
        <v>0</v>
      </c>
      <c r="J128" s="532" t="str">
        <f>IF(Comp5!J38="","",Comp5!J38)</f>
        <v>No se programaron actividades relacionadas con este objetivo</v>
      </c>
      <c r="K128" s="244" t="str">
        <f>IF(Comp5!K38="","",Comp5!K38)</f>
        <v/>
      </c>
      <c r="L128" s="132" t="str">
        <f>IF(Comp5!L38="","",Comp5!L38)</f>
        <v/>
      </c>
      <c r="M128" s="133" t="str">
        <f>IF(Comp5!M38="","",Comp5!M38)</f>
        <v/>
      </c>
      <c r="N128" s="128">
        <f>IF(Comp5!N38="","",Comp5!N38)</f>
        <v>1</v>
      </c>
      <c r="O128" s="129">
        <f>IF(Comp5!O38="","",Comp5!O38)</f>
        <v>1</v>
      </c>
      <c r="P128" s="532">
        <f>IF(Comp5!P38="","",Comp5!P38)</f>
        <v>1</v>
      </c>
      <c r="Q128" s="131" t="str">
        <f>IF(Comp5!Q38="","",Comp5!Q38)</f>
        <v/>
      </c>
      <c r="R128" s="132" t="str">
        <f>IF(Comp5!R38="","",Comp5!R38)</f>
        <v/>
      </c>
      <c r="S128" s="182" t="str">
        <f>IF(Comp5!S38="","",Comp5!S38)</f>
        <v/>
      </c>
      <c r="T128" s="128">
        <f>IF(Comp5!T38="","",Comp5!T38)</f>
        <v>0</v>
      </c>
      <c r="U128" s="129">
        <f>IF(Comp5!U38="","",Comp5!U38)</f>
        <v>0</v>
      </c>
      <c r="V128" s="130" t="str">
        <f>IF(Comp5!V38="","",Comp5!V38)</f>
        <v>No se programaron actividades relacionadas con este objetivo</v>
      </c>
      <c r="W128" s="131" t="str">
        <f>IF(Comp5!W38="","",Comp5!W38)</f>
        <v/>
      </c>
      <c r="X128" s="132" t="str">
        <f>IF(Comp5!X38="","",Comp5!X38)</f>
        <v/>
      </c>
    </row>
    <row r="129" spans="1:24" ht="143.25" customHeight="1" x14ac:dyDescent="0.25">
      <c r="A129" s="623"/>
      <c r="B129" s="193" t="str">
        <f>IF(Comp5!B39="","",Comp5!B39)</f>
        <v>5.1</v>
      </c>
      <c r="C129" s="191" t="str">
        <f>IF(Comp5!C39="","",Comp5!C39)</f>
        <v>Publicar y socializar a la ciudadanía, el informe de solicitudes de acceso a la información pública</v>
      </c>
      <c r="D129" s="191" t="str">
        <f>IF(Comp5!D39="","",Comp5!D39)</f>
        <v xml:space="preserve">boletín de PQRS con el reporte de solicitudes de acceso a la información pública </v>
      </c>
      <c r="E129" s="191" t="str">
        <f>IF(Comp5!E39="","",Comp5!E39)</f>
        <v>Dirección de Servicios y Atención</v>
      </c>
      <c r="F129" s="189">
        <f>IF(Comp5!F39="","",Comp5!F39)</f>
        <v>43465</v>
      </c>
      <c r="H129" s="140" t="str">
        <f>IF(Comp5!H39="","",Comp5!H39)</f>
        <v/>
      </c>
      <c r="I129" s="230" t="str">
        <f>IF(Comp5!I39="","",Comp5!I39)</f>
        <v>En Avance</v>
      </c>
      <c r="J129" s="142" t="str">
        <f>IF(Comp5!J39="","",Comp5!J39)</f>
        <v/>
      </c>
      <c r="K129" s="243" t="str">
        <f>IF(Comp5!K39="","",Comp5!K39)</f>
        <v>Maria Lucerito Achury</v>
      </c>
      <c r="L129" s="144" t="str">
        <f>IF(Comp5!L39="","",Comp5!L39)</f>
        <v>Se evidenció publicación del boletín de PQRS con el reporte de solicitudes de acceso a la información pública para los meses de enero, febrero y marzo 2018.
Evidencia: 
Informes publicados en la página web sección Informes y Boletines PQRDS:
https://www.icbf.gov.co/servicios/informes-boletines-pqrds</v>
      </c>
      <c r="M129" s="101" t="str">
        <f>IF(Comp5!M39="","",Comp5!M39)</f>
        <v/>
      </c>
      <c r="N129" s="140" t="str">
        <f>IF(Comp5!N39="","",Comp5!N39)</f>
        <v/>
      </c>
      <c r="O129" s="175" t="str">
        <f>IF(Comp5!O39="","",Comp5!O39)</f>
        <v>En Avance</v>
      </c>
      <c r="P129" s="142" t="str">
        <f>IF(Comp5!P39="","",Comp5!P39)</f>
        <v/>
      </c>
      <c r="Q129" s="210" t="str">
        <f>IF(Comp5!Q39="","",Comp5!Q39)</f>
        <v>Lucerito Achury Carrion</v>
      </c>
      <c r="R129" s="144" t="str">
        <f>IF(Comp5!R39="","",Comp5!R39)</f>
        <v>Se evidenció publicación del boletín de PQRS con el reporte de solicitudes de acceso a la información pública para los meses abril, mayo y junio de 2018.
Evidencia:
Informes publicados en la página web sección Informe de PQRDS y Solicitudes de Acceso a la Información en la Ruta: https://www.icbf.gov.co/servicios/informes-boletines-pqrds</v>
      </c>
      <c r="S129" s="104" t="str">
        <f>IF(Comp5!S39="","",Comp5!S39)</f>
        <v/>
      </c>
      <c r="T129" s="140" t="str">
        <f>IF(Comp5!T39="","",Comp5!T39)</f>
        <v/>
      </c>
      <c r="U129" s="175" t="str">
        <f>IF(Comp5!U39="","",Comp5!U39)</f>
        <v/>
      </c>
      <c r="V129" s="142" t="str">
        <f>IF(Comp5!V39="","",Comp5!V39)</f>
        <v/>
      </c>
      <c r="W129" s="143" t="str">
        <f>IF(Comp5!W39="","",Comp5!W39)</f>
        <v/>
      </c>
      <c r="X129" s="144" t="str">
        <f>IF(Comp5!X39="","",Comp5!X39)</f>
        <v/>
      </c>
    </row>
    <row r="130" spans="1:24" ht="152.25" customHeight="1" x14ac:dyDescent="0.25">
      <c r="A130" s="623"/>
      <c r="B130" s="193" t="str">
        <f>IF(Comp5!B40="","",Comp5!B40)</f>
        <v>5.2</v>
      </c>
      <c r="C130" s="191" t="str">
        <f>IF(Comp5!C40="","",Comp5!C40)</f>
        <v>Publicar una categoría en la sección de Transparencia y Acceso que contenga el registro de publicaciones.</v>
      </c>
      <c r="D130" s="191" t="str">
        <f>IF(Comp5!D40="","",Comp5!D40)</f>
        <v xml:space="preserve">Actualizar el registro de publicaciones </v>
      </c>
      <c r="E130" s="191" t="str">
        <f>IF(Comp5!E40="","",Comp5!E40)</f>
        <v>Direccion de Información y Tecnología / Dirección de Servicios y Atención</v>
      </c>
      <c r="F130" s="189">
        <f>IF(Comp5!F40="","",Comp5!F40)</f>
        <v>43465</v>
      </c>
      <c r="H130" s="140" t="str">
        <f>IF(Comp5!H40="","",Comp5!H40)</f>
        <v/>
      </c>
      <c r="I130" s="230" t="str">
        <f>IF(Comp5!I40="","",Comp5!I40)</f>
        <v>En Avance</v>
      </c>
      <c r="J130" s="142" t="str">
        <f>IF(Comp5!J40="","",Comp5!J40)</f>
        <v/>
      </c>
      <c r="K130" s="243" t="str">
        <f>IF(Comp5!K40="","",Comp5!K40)</f>
        <v>Maria Lucerito Achury</v>
      </c>
      <c r="L130" s="144" t="str">
        <f>IF(Comp5!L40="","",Comp5!L40)</f>
        <v xml:space="preserve">Se evidenció reunión entre la DIT y las Direcciones de Servicios y Atención y Planeación para validar el alcance técnico de la actividad.
Asimismo se visualiza la construcción del espacio para el registro de publicaciones de la sesión de Transparencia.
Evidencia: 
Convocatoria de Reunión Plan anticorrupción
Acta Reunión 07/03/18
Ruta: espacio asignado para publicar la información:
https://www.icbf.gov.co/gestion-y-transparencia/transparencia-y-acceso-la-informacion-publica/registro-de-publicaciones
</v>
      </c>
      <c r="M130" s="101" t="str">
        <f>IF(Comp5!M40="","",Comp5!M40)</f>
        <v/>
      </c>
      <c r="N130" s="140">
        <f>IF(Comp5!N40="","",Comp5!N40)</f>
        <v>1</v>
      </c>
      <c r="O130" s="175" t="str">
        <f>IF(Comp5!O40="","",Comp5!O40)</f>
        <v>Cumplida (DT)</v>
      </c>
      <c r="P130" s="142" t="str">
        <f>IF(Comp5!P40="","",Comp5!P40)</f>
        <v/>
      </c>
      <c r="Q130" s="210" t="str">
        <f>IF(Comp5!Q40="","",Comp5!Q40)</f>
        <v>Lucerito Achury Carrion</v>
      </c>
      <c r="R130" s="144" t="str">
        <f>IF(Comp5!R40="","",Comp5!R40)</f>
        <v>Se encontró registro de Publicaciones actualizado en la sección de Transparencia y Acceso a la Información Pública ( numeral 10). Título: Instrumentos de Gestión de la Información Pública.
Evidencia:
https://www.icbf.gov.co/gestion-transparencia/transparencia/instrumentos-de-gestion-de-informacion-publica
https://www.icbf.gov.co/gestion-y-transparencia/transparencia-y-acceso-la-informacion-publica/registro-de-publicaciones</v>
      </c>
      <c r="S130" s="104" t="str">
        <f>IF(Comp5!S40="","",Comp5!S40)</f>
        <v/>
      </c>
      <c r="T130" s="140" t="str">
        <f>IF(Comp5!T40="","",Comp5!T40)</f>
        <v/>
      </c>
      <c r="U130" s="175" t="str">
        <f>IF(Comp5!U40="","",Comp5!U40)</f>
        <v/>
      </c>
      <c r="V130" s="142" t="str">
        <f>IF(Comp5!V40="","",Comp5!V40)</f>
        <v/>
      </c>
      <c r="W130" s="143" t="str">
        <f>IF(Comp5!W40="","",Comp5!W40)</f>
        <v/>
      </c>
      <c r="X130" s="144" t="str">
        <f>IF(Comp5!X40="","",Comp5!X40)</f>
        <v/>
      </c>
    </row>
    <row r="131" spans="1:24" ht="171.75" customHeight="1" thickBot="1" x14ac:dyDescent="0.3">
      <c r="A131" s="624"/>
      <c r="B131" s="193" t="str">
        <f>IF(Comp5!B41="","",Comp5!B41)</f>
        <v>5.3</v>
      </c>
      <c r="C131" s="191" t="str">
        <f>IF(Comp5!C41="","",Comp5!C41)</f>
        <v>Seguimiento al indicador de oportunidad en la gestión de peticiones</v>
      </c>
      <c r="D131" s="191" t="str">
        <f>IF(Comp5!D41="","",Comp5!D41)</f>
        <v xml:space="preserve"> Reporte de seguimiento en SIMEI</v>
      </c>
      <c r="E131" s="191" t="str">
        <f>IF(Comp5!E41="","",Comp5!E41)</f>
        <v>Dirección de Servicios y Atención</v>
      </c>
      <c r="F131" s="189">
        <f>IF(Comp5!F41="","",Comp5!F41)</f>
        <v>43465</v>
      </c>
      <c r="H131" s="140" t="str">
        <f>IF(Comp5!H41="","",Comp5!H41)</f>
        <v/>
      </c>
      <c r="I131" s="230" t="str">
        <f>IF(Comp5!I41="","",Comp5!I41)</f>
        <v>En Avance</v>
      </c>
      <c r="J131" s="142" t="str">
        <f>IF(Comp5!J41="","",Comp5!J41)</f>
        <v/>
      </c>
      <c r="K131" s="243" t="str">
        <f>IF(Comp5!K41="","",Comp5!K41)</f>
        <v>Maria Lucerito Achury</v>
      </c>
      <c r="L131" s="144" t="str">
        <f>IF(Comp5!L41="","",Comp5!L41)</f>
        <v xml:space="preserve">Se evidencia seguimiento de los indicadores de la siguiente manera:
A10-PT1-01: Mensual: enero, febrero y marzo en riesgo.
A10-PT1-02: Mensual: enero adecuado, febrero y marzo: óptimo
PA-74: Mensual: enero, febrero y marzo: adecuado.
</v>
      </c>
      <c r="M131" s="101" t="str">
        <f>IF(Comp5!M41="","",Comp5!M41)</f>
        <v/>
      </c>
      <c r="N131" s="140" t="str">
        <f>IF(Comp5!N41="","",Comp5!N41)</f>
        <v/>
      </c>
      <c r="O131" s="175" t="str">
        <f>IF(Comp5!O41="","",Comp5!O41)</f>
        <v>En Avance</v>
      </c>
      <c r="P131" s="142" t="str">
        <f>IF(Comp5!P41="","",Comp5!P41)</f>
        <v/>
      </c>
      <c r="Q131" s="210" t="str">
        <f>IF(Comp5!Q41="","",Comp5!Q41)</f>
        <v>Lucerito Achury Carrion</v>
      </c>
      <c r="R131" s="144" t="str">
        <f>IF(Comp5!R41="","",Comp5!R41)</f>
        <v xml:space="preserve">Se encuentra seguimiento de los indicadores de la siguiente manera:
Evidencia: 
A10-PT1-01: Mensual: abril, mayo y junio. Estado: "En riesgo".
A10-PT1-02: Mensual: abril, mayo y junio. Estado "Óptimo".
PA-74: Mensual: abril, mayo y junio. Estado "Adecuado". </v>
      </c>
      <c r="S131" s="104" t="str">
        <f>IF(Comp5!S41="","",Comp5!S41)</f>
        <v/>
      </c>
      <c r="T131" s="140" t="str">
        <f>IF(Comp5!T41="","",Comp5!T41)</f>
        <v/>
      </c>
      <c r="U131" s="175" t="str">
        <f>IF(Comp5!U41="","",Comp5!U41)</f>
        <v/>
      </c>
      <c r="V131" s="142" t="str">
        <f>IF(Comp5!V41="","",Comp5!V41)</f>
        <v/>
      </c>
      <c r="W131" s="143" t="str">
        <f>IF(Comp5!W41="","",Comp5!W41)</f>
        <v/>
      </c>
      <c r="X131" s="144" t="str">
        <f>IF(Comp5!X41="","",Comp5!X41)</f>
        <v/>
      </c>
    </row>
    <row r="132" spans="1:24" s="135" customFormat="1" ht="50.1" customHeight="1" thickBot="1" x14ac:dyDescent="0.3">
      <c r="A132" s="625" t="s">
        <v>126</v>
      </c>
      <c r="B132" s="125"/>
      <c r="C132" s="126" t="s">
        <v>127</v>
      </c>
      <c r="D132" s="125"/>
      <c r="E132" s="125"/>
      <c r="F132" s="146"/>
      <c r="G132" s="116"/>
      <c r="H132" s="520">
        <f>IF(Comp5!H42="","",Comp5!H42)</f>
        <v>0</v>
      </c>
      <c r="I132" s="521">
        <f>IF(Comp5!I42="","",Comp5!I42)</f>
        <v>0</v>
      </c>
      <c r="J132" s="533" t="str">
        <f>IF(Comp5!J42="","",Comp5!J42)</f>
        <v>No se programaron actividades relacionadas con este objetivo</v>
      </c>
      <c r="K132" s="523" t="str">
        <f>IF(Comp5!K42="","",Comp5!K42)</f>
        <v/>
      </c>
      <c r="L132" s="524" t="str">
        <f>IF(Comp5!L42="","",Comp5!L42)</f>
        <v/>
      </c>
      <c r="M132" s="133" t="str">
        <f>IF(Comp5!M42="","",Comp5!M42)</f>
        <v/>
      </c>
      <c r="N132" s="520">
        <f>IF(Comp5!N42="","",Comp5!N42)</f>
        <v>1</v>
      </c>
      <c r="O132" s="530">
        <f>IF(Comp5!O42="","",Comp5!O42)</f>
        <v>1</v>
      </c>
      <c r="P132" s="522">
        <f>IF(Comp5!P42="","",Comp5!P42)</f>
        <v>1</v>
      </c>
      <c r="Q132" s="531" t="str">
        <f>IF(Comp5!Q42="","",Comp5!Q42)</f>
        <v/>
      </c>
      <c r="R132" s="524" t="str">
        <f>IF(Comp5!R42="","",Comp5!R42)</f>
        <v/>
      </c>
      <c r="S132" s="182" t="str">
        <f>IF(Comp5!S42="","",Comp5!S42)</f>
        <v/>
      </c>
      <c r="T132" s="128">
        <f>IF(Comp5!T42="","",Comp5!T42)</f>
        <v>0</v>
      </c>
      <c r="U132" s="129">
        <f>IF(Comp5!U42="","",Comp5!U42)</f>
        <v>0</v>
      </c>
      <c r="V132" s="130" t="str">
        <f>IF(Comp5!V42="","",Comp5!V42)</f>
        <v>No se programaron actividades relacionadas con este objetivo</v>
      </c>
      <c r="W132" s="131" t="str">
        <f>IF(Comp5!W42="","",Comp5!W42)</f>
        <v/>
      </c>
      <c r="X132" s="132" t="str">
        <f>IF(Comp5!X42="","",Comp5!X42)</f>
        <v/>
      </c>
    </row>
    <row r="133" spans="1:24" ht="120" customHeight="1" x14ac:dyDescent="0.25">
      <c r="A133" s="623"/>
      <c r="B133" s="193" t="str">
        <f>IF(Comp5!B43="","",Comp5!B43)</f>
        <v>6.1</v>
      </c>
      <c r="C133" s="191" t="str">
        <f>IF(Comp5!C43="","",Comp5!C43)</f>
        <v>Elaborar un plan de trabajo a nivel nacional que permita fortalecer una cultura organizacional, orientada a la integridad, la transparencia y el rechazo a la corrupción, mediante la apropiación de valores y generación de cambio comportamental, por medio de actividades experienciales en donde se genere reflexión sobre las pautas del comportamiento que deben tener los servidores públicos.</v>
      </c>
      <c r="D133" s="191" t="str">
        <f>IF(Comp5!D43="","",Comp5!D43)</f>
        <v>Implementación de un plan de trabajo que genere un cambio comportamental en los servidores públicos en el ejercicio de la labor diaria, a través de la apropiación de hábitos distintos.</v>
      </c>
      <c r="E133" s="191" t="str">
        <f>IF(Comp5!E43="","",Comp5!E43)</f>
        <v xml:space="preserve">Comité de Ética y Buen Gobierno  y la Dirección de Gestión Humana / Subcomité de ética y Buen Gobierno </v>
      </c>
      <c r="F133" s="189">
        <f>IF(Comp5!F43="","",Comp5!F43)</f>
        <v>43465</v>
      </c>
      <c r="H133" s="525" t="str">
        <f>IF(Comp5!H43="","",Comp5!H43)</f>
        <v/>
      </c>
      <c r="I133" s="230" t="str">
        <f>IF(Comp5!I43="","",Comp5!I43)</f>
        <v>En Avance</v>
      </c>
      <c r="J133" s="142" t="str">
        <f>IF(Comp5!J43="","",Comp5!J43)</f>
        <v/>
      </c>
      <c r="K133" s="243" t="str">
        <f>IF(Comp5!K43="","",Comp5!K43)</f>
        <v>Maria Lucerito Achury</v>
      </c>
      <c r="L133" s="144" t="str">
        <f>IF(Comp5!L43="","",Comp5!L43)</f>
        <v>Reunión del Comité de Ética y Buen Gobierno con fecha del 15/02/18 cuyo objetivo fue revisar la implementación del código de integridad y los cinco valores del ICBF.
Evidencia: Acta de Reunión del Comité de Ética del 15/02/18</v>
      </c>
      <c r="M133" s="101" t="str">
        <f>IF(Comp5!M43="","",Comp5!M43)</f>
        <v/>
      </c>
      <c r="N133" s="525" t="str">
        <f>IF(Comp5!N43="","",Comp5!N43)</f>
        <v/>
      </c>
      <c r="O133" s="175" t="str">
        <f>IF(Comp5!O43="","",Comp5!O43)</f>
        <v>En Avance</v>
      </c>
      <c r="P133" s="142" t="str">
        <f>IF(Comp5!P43="","",Comp5!P43)</f>
        <v/>
      </c>
      <c r="Q133" s="210" t="str">
        <f>IF(Comp5!Q43="","",Comp5!Q43)</f>
        <v>Lucerito Achury Carrion</v>
      </c>
      <c r="R133" s="144" t="str">
        <f>IF(Comp5!R43="","",Comp5!R43)</f>
        <v xml:space="preserve">Se encontraron planes de trabajo y avance del cronograma de acompañamiento a las Regionales.
Evidencia:
* Planes de Trabajo con sus cronogramas que evidencia el avance de las actividades de las Regionales Antioquia, Atlántico, Caldas, Guajira, Magdalena, Nariño, Santander y Sucre.
</v>
      </c>
      <c r="S133" s="104" t="str">
        <f>IF(Comp5!S43="","",Comp5!S43)</f>
        <v/>
      </c>
      <c r="T133" s="140" t="str">
        <f>IF(Comp5!T43="","",Comp5!T43)</f>
        <v/>
      </c>
      <c r="U133" s="175" t="str">
        <f>IF(Comp5!U43="","",Comp5!U43)</f>
        <v/>
      </c>
      <c r="V133" s="142" t="str">
        <f>IF(Comp5!V43="","",Comp5!V43)</f>
        <v/>
      </c>
      <c r="W133" s="143" t="str">
        <f>IF(Comp5!W43="","",Comp5!W43)</f>
        <v/>
      </c>
      <c r="X133" s="144" t="str">
        <f>IF(Comp5!X43="","",Comp5!X43)</f>
        <v/>
      </c>
    </row>
    <row r="134" spans="1:24" ht="185.25" customHeight="1" x14ac:dyDescent="0.25">
      <c r="A134" s="623"/>
      <c r="B134" s="193" t="str">
        <f>IF(Comp5!B44="","",Comp5!B44)</f>
        <v>6.2</v>
      </c>
      <c r="C134" s="191" t="str">
        <f>IF(Comp5!C44="","",Comp5!C44)</f>
        <v>Identificar las dependencias o regionales al interior del ICBF donde son más recurrentes las denuncias de corrupción y realizar un acompañamiento con el fin de establecer el desarrollo de estrategias y acciones que fortalezcan y promuevan la integridad y la transparencia al interior del ICBF.</v>
      </c>
      <c r="D134" s="191" t="str">
        <f>IF(Comp5!D44="","",Comp5!D44)</f>
        <v>Plan de trabajo e informe final por cada dependencia o regional a la que se le realice acompañamiento, de las estrategias de socialización del conjunto de valores que orienten a una conducta transparente y eficiente.</v>
      </c>
      <c r="E134" s="191" t="str">
        <f>IF(Comp5!E44="","",Comp5!E44)</f>
        <v>Implementación del plan de acción  del código de ética y buen gobierno</v>
      </c>
      <c r="F134" s="189">
        <f>IF(Comp5!F44="","",Comp5!F44)</f>
        <v>43465</v>
      </c>
      <c r="H134" s="525" t="str">
        <f>IF(Comp5!H44="","",Comp5!H44)</f>
        <v/>
      </c>
      <c r="I134" s="230" t="str">
        <f>IF(Comp5!I44="","",Comp5!I44)</f>
        <v>En Avance</v>
      </c>
      <c r="J134" s="142" t="str">
        <f>IF(Comp5!J44="","",Comp5!J44)</f>
        <v/>
      </c>
      <c r="K134" s="243" t="str">
        <f>IF(Comp5!K44="","",Comp5!K44)</f>
        <v>Maria Lucerito Achury</v>
      </c>
      <c r="L134" s="144" t="str">
        <f>IF(Comp5!L44="","",Comp5!L44)</f>
        <v>Reunión del Comité de Ética y Buen Gobierno con fecha del 15/02/18 cuyo objetivo fue revisar la implementación del código de integridad y los cinco valores del ICBF.
Evidencia: Acta de Reunión del Comité de Ética del 15/02/18</v>
      </c>
      <c r="M134" s="101" t="str">
        <f>IF(Comp5!M44="","",Comp5!M44)</f>
        <v/>
      </c>
      <c r="N134" s="525" t="str">
        <f>IF(Comp5!N44="","",Comp5!N44)</f>
        <v/>
      </c>
      <c r="O134" s="175" t="str">
        <f>IF(Comp5!O44="","",Comp5!O44)</f>
        <v>En Avance</v>
      </c>
      <c r="P134" s="142" t="str">
        <f>IF(Comp5!P44="","",Comp5!P44)</f>
        <v/>
      </c>
      <c r="Q134" s="210" t="str">
        <f>IF(Comp5!Q44="","",Comp5!Q44)</f>
        <v>Lucerito Achury Carrion</v>
      </c>
      <c r="R134" s="144" t="str">
        <f>IF(Comp5!R44="","",Comp5!R44)</f>
        <v xml:space="preserve">Se encontraron los resultados del Test de percepción de integridad, el cual derivó en el plan de trabajo y  cronograma de actividades  de las Regionales: Antioquia, Atlántico, Caldas, Guajira, Magdalena, Nariño, Santander y Sucre.
Evidencia:
* Análisis Test de Percepción de Integridad de las Regionales Nariño, Magdalena, Sucre, Atlántico, Antioquia, Caldas, Guajira y Santander.
* Planes de Trabajo con el avance del cronograma de las Regionales Antioquia, Atlántico, Caldas, Guajira, Magdalena, Nariño, Santander  y Sucre.
</v>
      </c>
      <c r="S134" s="104" t="str">
        <f>IF(Comp5!S44="","",Comp5!S44)</f>
        <v/>
      </c>
      <c r="T134" s="140" t="str">
        <f>IF(Comp5!T44="","",Comp5!T44)</f>
        <v/>
      </c>
      <c r="U134" s="175" t="str">
        <f>IF(Comp5!U44="","",Comp5!U44)</f>
        <v/>
      </c>
      <c r="V134" s="142" t="str">
        <f>IF(Comp5!V44="","",Comp5!V44)</f>
        <v/>
      </c>
      <c r="W134" s="143" t="str">
        <f>IF(Comp5!W44="","",Comp5!W44)</f>
        <v/>
      </c>
      <c r="X134" s="144" t="str">
        <f>IF(Comp5!X44="","",Comp5!X44)</f>
        <v/>
      </c>
    </row>
    <row r="135" spans="1:24" ht="197.25" customHeight="1" x14ac:dyDescent="0.25">
      <c r="A135" s="623"/>
      <c r="B135" s="193" t="str">
        <f>IF(Comp5!B45="","",Comp5!B45)</f>
        <v>6.3</v>
      </c>
      <c r="C135" s="191" t="str">
        <f>IF(Comp5!C45="","",Comp5!C45)</f>
        <v xml:space="preserve">Implementar el “test de percepción de integridad”, a nivel nacional con el fin de realizar un diagnóstico del ICBF identificando la problemática, responsables y causas directas e indirectas de la falta de valores con el fin de poder medir los resultados de la implementación.
</v>
      </c>
      <c r="D135" s="191" t="str">
        <f>IF(Comp5!D45="","",Comp5!D45)</f>
        <v xml:space="preserve">Visualización gráfica que identifique la problemática, responsables y causas directas e indirectas de la falta de valores. 
</v>
      </c>
      <c r="E135" s="191" t="str">
        <f>IF(Comp5!E45="","",Comp5!E45)</f>
        <v>Implementación del plan de acción  del código de ética y buen gobierno</v>
      </c>
      <c r="F135" s="189">
        <f>IF(Comp5!F45="","",Comp5!F45)</f>
        <v>43465</v>
      </c>
      <c r="H135" s="525" t="str">
        <f>IF(Comp5!H45="","",Comp5!H45)</f>
        <v/>
      </c>
      <c r="I135" s="230" t="str">
        <f>IF(Comp5!I45="","",Comp5!I45)</f>
        <v>En Avance</v>
      </c>
      <c r="J135" s="142" t="str">
        <f>IF(Comp5!J45="","",Comp5!J45)</f>
        <v/>
      </c>
      <c r="K135" s="243" t="str">
        <f>IF(Comp5!K45="","",Comp5!K45)</f>
        <v>Maria Lucerito Achury</v>
      </c>
      <c r="L135" s="144" t="str">
        <f>IF(Comp5!L45="","",Comp5!L45)</f>
        <v>Se evidenció aprobación de la política antipiratería mediante el Acta Comité Virtual de Ética y Buen Gobierno No. 1 del 9 al 12 de enero de 2018.
Realización de reunión de la Subcomisión de Código de Ética y Buen Gobierno para establecer plan de trabajo para elaborar políticas y sensibilización de los temas antisoborno, antifraude, antirregalos, celebraciones y donaciones.
Evidencia:
Acta No. 1 del 9 al 12 de enero de 2018. aprobación de Política Antipiratería.
Acta No. 1 Subcomisión código de ética y buen gobierno del 19/02/2018.</v>
      </c>
      <c r="M135" s="101" t="str">
        <f>IF(Comp5!M45="","",Comp5!M45)</f>
        <v/>
      </c>
      <c r="N135" s="525" t="str">
        <f>IF(Comp5!N45="","",Comp5!N45)</f>
        <v/>
      </c>
      <c r="O135" s="175" t="str">
        <f>IF(Comp5!O45="","",Comp5!O45)</f>
        <v>En Avance</v>
      </c>
      <c r="P135" s="142" t="str">
        <f>IF(Comp5!P45="","",Comp5!P45)</f>
        <v/>
      </c>
      <c r="Q135" s="210" t="str">
        <f>IF(Comp5!Q45="","",Comp5!Q45)</f>
        <v>Lucerito Achury Carrion</v>
      </c>
      <c r="R135" s="144" t="str">
        <f>IF(Comp5!R45="","",Comp5!R45)</f>
        <v>Se encontró envío por correo electrónico de la invitación a realizar el  "Test de percepción de Integridad".
Evidencia:
* Correo remitido a los Servidores Públicos y Contratistas de las Regionales Antioquia, Atlántico, Caldas, Guajira, Magdalena, Nariño, Santander y Sucre invitándolos a realizar  Test de percepción de Integridad.
* Análisis Test de Percepción de Integridad (tabulación gráfica del test).</v>
      </c>
      <c r="S135" s="104" t="str">
        <f>IF(Comp5!S45="","",Comp5!S45)</f>
        <v/>
      </c>
      <c r="T135" s="140" t="str">
        <f>IF(Comp5!T45="","",Comp5!T45)</f>
        <v/>
      </c>
      <c r="U135" s="175" t="str">
        <f>IF(Comp5!U45="","",Comp5!U45)</f>
        <v/>
      </c>
      <c r="V135" s="142" t="str">
        <f>IF(Comp5!V45="","",Comp5!V45)</f>
        <v/>
      </c>
      <c r="W135" s="143" t="str">
        <f>IF(Comp5!W45="","",Comp5!W45)</f>
        <v/>
      </c>
      <c r="X135" s="144" t="str">
        <f>IF(Comp5!X45="","",Comp5!X45)</f>
        <v/>
      </c>
    </row>
    <row r="136" spans="1:24" ht="161.25" customHeight="1" thickBot="1" x14ac:dyDescent="0.3">
      <c r="A136" s="626"/>
      <c r="B136" s="517" t="str">
        <f>IF(Comp5!B46="","",Comp5!B46)</f>
        <v>6.4</v>
      </c>
      <c r="C136" s="518" t="str">
        <f>IF(Comp5!C46="","",Comp5!C46)</f>
        <v>Sensibilización y capacitación a los aliados clave como multiplicadores y promotores de las prácticas de ética e integridad en la entidad.</v>
      </c>
      <c r="D136" s="518" t="str">
        <f>IF(Comp5!D46="","",Comp5!D46)</f>
        <v xml:space="preserve">Videoconferencia a los referentes de Bienestar Social </v>
      </c>
      <c r="E136" s="518" t="str">
        <f>IF(Comp5!E46="","",Comp5!E46)</f>
        <v xml:space="preserve">Dirección de Gestión Humana/ Subcomité de ética y Buen Gobierno </v>
      </c>
      <c r="F136" s="519">
        <f>IF(Comp5!F46="","",Comp5!F46)</f>
        <v>43312</v>
      </c>
      <c r="H136" s="526" t="str">
        <f>IF(Comp5!H46="","",Comp5!H46)</f>
        <v/>
      </c>
      <c r="I136" s="227" t="str">
        <f>IF(Comp5!I46="","",Comp5!I46)</f>
        <v>N/A</v>
      </c>
      <c r="J136" s="527" t="str">
        <f>IF(Comp5!J46="","",Comp5!J46)</f>
        <v/>
      </c>
      <c r="K136" s="528" t="str">
        <f>IF(Comp5!K46="","",Comp5!K46)</f>
        <v/>
      </c>
      <c r="L136" s="529" t="str">
        <f>IF(Comp5!L46="","",Comp5!L46)</f>
        <v>Actvidad No existente para la revisión del primer cuatrimestre</v>
      </c>
      <c r="M136" s="101" t="str">
        <f>IF(Comp5!M46="","",Comp5!M46)</f>
        <v/>
      </c>
      <c r="N136" s="526">
        <f>IF(Comp5!N46="","",Comp5!N46)</f>
        <v>1</v>
      </c>
      <c r="O136" s="162" t="str">
        <f>IF(Comp5!O46="","",Comp5!O46)</f>
        <v>Cumplida (DT)</v>
      </c>
      <c r="P136" s="527" t="str">
        <f>IF(Comp5!P46="","",Comp5!P46)</f>
        <v/>
      </c>
      <c r="Q136" s="211" t="str">
        <f>IF(Comp5!Q46="","",Comp5!Q46)</f>
        <v>Lucerito Achury Carrion</v>
      </c>
      <c r="R136" s="529" t="str">
        <f>IF(Comp5!R46="","",Comp5!R46)</f>
        <v xml:space="preserve">La Dirección de Gestión Humana realizó videoconferencia a las 33 regionales sobre: "El Código de Integridad", su armonización con el Código de Ética y se establecio la metodologia de trabajo para la estructuración de los planes de integridad de cada una de las regionales.
Evidencia:
* Correo solicitud de videoconferencia
* Presentación de la Videoconferencia
* Justificación Comisiones Bienestar Social – Código de Integridad (metodología)
* Cronograma (Regionales priorizadas).
</v>
      </c>
      <c r="S136" s="104" t="str">
        <f>IF(Comp5!S46="","",Comp5!S46)</f>
        <v/>
      </c>
      <c r="T136" s="104"/>
      <c r="U136" s="182"/>
      <c r="V136" s="104"/>
      <c r="W136" s="104"/>
      <c r="X136" s="507"/>
    </row>
    <row r="137" spans="1:24" ht="13.5" thickBot="1" x14ac:dyDescent="0.3"/>
    <row r="138" spans="1:24" ht="80.099999999999994" customHeight="1" thickBot="1" x14ac:dyDescent="0.3">
      <c r="A138" s="115" t="s">
        <v>194</v>
      </c>
      <c r="B138" s="630" t="s">
        <v>195</v>
      </c>
      <c r="C138" s="641"/>
      <c r="D138" s="641"/>
      <c r="E138" s="641"/>
      <c r="F138" s="642"/>
      <c r="G138" s="171"/>
      <c r="H138" s="117" t="s">
        <v>163</v>
      </c>
      <c r="I138" s="118"/>
      <c r="J138" s="119">
        <v>42490</v>
      </c>
      <c r="K138" s="632" t="s">
        <v>158</v>
      </c>
      <c r="L138" s="632" t="s">
        <v>0</v>
      </c>
      <c r="N138" s="117" t="s">
        <v>163</v>
      </c>
      <c r="O138" s="118"/>
      <c r="P138" s="119">
        <v>42978</v>
      </c>
      <c r="Q138" s="632" t="s">
        <v>158</v>
      </c>
      <c r="R138" s="632" t="s">
        <v>0</v>
      </c>
      <c r="T138" s="117" t="s">
        <v>163</v>
      </c>
      <c r="U138" s="118"/>
      <c r="V138" s="119">
        <v>43100</v>
      </c>
      <c r="W138" s="632" t="s">
        <v>158</v>
      </c>
      <c r="X138" s="632" t="s">
        <v>0</v>
      </c>
    </row>
    <row r="139" spans="1:24" ht="26.25" thickBot="1" x14ac:dyDescent="0.3">
      <c r="A139" s="120" t="s">
        <v>11</v>
      </c>
      <c r="B139" s="634" t="s">
        <v>79</v>
      </c>
      <c r="C139" s="635"/>
      <c r="D139" s="121" t="s">
        <v>80</v>
      </c>
      <c r="E139" s="121" t="s">
        <v>81</v>
      </c>
      <c r="F139" s="122" t="s">
        <v>82</v>
      </c>
      <c r="H139" s="124" t="s">
        <v>12</v>
      </c>
      <c r="I139" s="248" t="s">
        <v>10</v>
      </c>
      <c r="J139" s="248" t="s">
        <v>84</v>
      </c>
      <c r="K139" s="646"/>
      <c r="L139" s="646"/>
      <c r="N139" s="124" t="s">
        <v>12</v>
      </c>
      <c r="O139" s="248" t="s">
        <v>10</v>
      </c>
      <c r="P139" s="248" t="s">
        <v>84</v>
      </c>
      <c r="Q139" s="646"/>
      <c r="R139" s="646"/>
      <c r="T139" s="124" t="s">
        <v>12</v>
      </c>
      <c r="U139" s="248" t="s">
        <v>10</v>
      </c>
      <c r="V139" s="248" t="s">
        <v>84</v>
      </c>
      <c r="W139" s="646"/>
      <c r="X139" s="646"/>
    </row>
    <row r="140" spans="1:24" ht="50.1" customHeight="1" thickBot="1" x14ac:dyDescent="0.3">
      <c r="A140" s="620" t="s">
        <v>74</v>
      </c>
      <c r="B140" s="125"/>
      <c r="C140" s="126"/>
      <c r="D140" s="125"/>
      <c r="E140" s="125"/>
      <c r="F140" s="146"/>
      <c r="G140" s="116"/>
      <c r="H140" s="128">
        <f>IF(Comp6!H12="","",Comp6!H12)</f>
        <v>0</v>
      </c>
      <c r="I140" s="129">
        <f>IF(Comp6!I12="","",Comp6!I12)</f>
        <v>0</v>
      </c>
      <c r="J140" s="228" t="str">
        <f>IF(Comp6!J12="","",Comp6!J12)</f>
        <v>No se programaron actividades relacionadas con este objetivo</v>
      </c>
      <c r="K140" s="131" t="str">
        <f>IF(Comp5!K50="","",Comp5!K50)</f>
        <v/>
      </c>
      <c r="L140" s="132" t="str">
        <f>IF(Comp5!L50="","",Comp5!L50)</f>
        <v/>
      </c>
      <c r="M140" s="133" t="str">
        <f>IF(Comp5!M50="","",Comp5!M50)</f>
        <v/>
      </c>
      <c r="N140" s="128">
        <f>IF(Comp6!N12="","",Comp6!N12)</f>
        <v>2</v>
      </c>
      <c r="O140" s="129">
        <f>IF(Comp6!O12="","",Comp6!O12)</f>
        <v>2</v>
      </c>
      <c r="P140" s="130">
        <f>IF(Comp6!P12="","",Comp6!P12)</f>
        <v>1</v>
      </c>
      <c r="Q140" s="131" t="str">
        <f>IF(Comp5!Q50="","",Comp5!Q50)</f>
        <v/>
      </c>
      <c r="R140" s="132" t="str">
        <f>IF(Comp5!R50="","",Comp5!R50)</f>
        <v/>
      </c>
      <c r="S140" s="182" t="str">
        <f>IF(Comp5!S50="","",Comp5!S50)</f>
        <v/>
      </c>
      <c r="T140" s="128">
        <f>IF(Comp6!T12="","",Comp6!T12)</f>
        <v>0</v>
      </c>
      <c r="U140" s="129">
        <f>IF(Comp6!U12="","",Comp6!U12)</f>
        <v>0</v>
      </c>
      <c r="V140" s="130" t="str">
        <f>IF(Comp5!V50="","",Comp5!V50)</f>
        <v/>
      </c>
      <c r="W140" s="131" t="str">
        <f>IF(Comp5!W50="","",Comp5!W50)</f>
        <v/>
      </c>
      <c r="X140" s="132" t="str">
        <f>IF(Comp5!X50="","",Comp5!X50)</f>
        <v/>
      </c>
    </row>
    <row r="141" spans="1:24" ht="254.25" customHeight="1" x14ac:dyDescent="0.25">
      <c r="A141" s="621"/>
      <c r="B141" s="147" t="str">
        <f>IF(Comp6!B13="","",Comp6!B13)</f>
        <v>1.1</v>
      </c>
      <c r="C141" s="148" t="str">
        <f>IF(Comp6!C13="","",Comp6!C13)</f>
        <v>Campaña de comunicación para la sensibilización dirigida a los colaboradores del ICBF, frente a la importancia de la participación de NNA, comunidades y familias en la gestión del Instituto.</v>
      </c>
      <c r="D141" s="148" t="str">
        <f>IF(Comp6!D13="","",Comp6!D13)</f>
        <v>Una (1) campaña de comunicación para la sensibilización</v>
      </c>
      <c r="E141" s="148" t="str">
        <f>IF(Comp6!E13="","",Comp6!E13)</f>
        <v>Mesa de Transparencia</v>
      </c>
      <c r="F141" s="189" t="str">
        <f>IF(Comp6!F13="","",Comp6!F13)</f>
        <v>Diciembre de 2018</v>
      </c>
      <c r="H141" s="151" t="str">
        <f>IF(Comp6!H13="","",Comp6!H13)</f>
        <v/>
      </c>
      <c r="I141" s="230" t="str">
        <f>IF(Comp6!I13="","",Comp6!I13)</f>
        <v>En Avance</v>
      </c>
      <c r="J141" s="153" t="str">
        <f>IF(Comp6!J13="","",Comp6!J13)</f>
        <v/>
      </c>
      <c r="K141" s="210" t="str">
        <f>IF(Comp6!K13="","",Comp6!K13)</f>
        <v>Juliana Arévalo
Ángela Parra</v>
      </c>
      <c r="L141" s="212" t="str">
        <f>IF(Comp6!L13="","",Comp6!L13)</f>
        <v xml:space="preserve">Se evidencia documento Estrategia de Comunicaciones Plan de Participación Ciudadana 2018, donde se describen los elementos a desarrollar. 
Se realizó mesa de trabajo el 27/04/2018: Sesión 01 Hablemos de Participación donde asistieron diferentes delegados de las dependencias y oficinas de la Sede de la Dirección General, Presidencia de la República y la Corporación Somos Mas. Se realizo el Ejercicio Metaplan con el fin desarrollar un diagnostico colectivo sobre el estado de la Participación Ciudadana en el ICBF. 
Evidencias:
Documento Estrategia de Comunicaciones Plan de Participación Ciudadana 2018, Documento Borrador propuesta ejercicio de Metaplan, registro fotográfico y Listado de Asistencia 27/04/2018. 
\\172.16.9.31\ArchivosICBF\Direccion de Planeación\Monitoreo Plan Anticorrupción\Comp 6. Plan Participación 2018\D. Servicios y Atención\3. Enero - Marzo\Fortalecimiento Institucional Participación\1.1
\\172.16.9.31\ArchivosICBF\Direccion de Planeación\Monitoreo Plan Anticorrupción\Comp 6. Plan Participación 2018\D. Servicios y Atención\3. Enero - Marzo\Fortalecimiento Institucional Participación\1.2
</v>
      </c>
      <c r="M141" s="101" t="str">
        <f>IF(Comp6!M13="","",Comp6!M13)</f>
        <v/>
      </c>
      <c r="N141" s="151" t="str">
        <f>IF(Comp6!N13="","",Comp6!N13)</f>
        <v/>
      </c>
      <c r="O141" s="175" t="str">
        <f>IF(Comp6!O13="","",Comp6!O13)</f>
        <v>En Avance</v>
      </c>
      <c r="P141" s="153" t="str">
        <f>IF(Comp6!P13="","",Comp6!P13)</f>
        <v/>
      </c>
      <c r="Q141" s="210" t="str">
        <f>IF(Comp6!Q13="","",Comp6!Q13)</f>
        <v>Juliana Arévalo
Ángela Parra</v>
      </c>
      <c r="R141" s="154" t="str">
        <f>IF(Comp6!R13="","",Comp6!R13)</f>
        <v>De las evidencias aportadas y revisadas para el primer cuatrimestre del 2018 se había validado el  documento Estrategia de Comunicaciones Plan de Participación Ciudadana 2018, donde se describieron los elementos a desarrollar, como: videos cortos y actividades virtuales; entre otros.
A partir de lo anterior la revisión para el segundo cuatrimestre se enfocó en la revisión de soportes que dieran cuenta de la ejecución de la estrategia antes mencionada; encontrando los siguientes documentos:
Evidencia: 
Carpeta - Mayo: Documento Word titulado "GUION VIDEOS CAMPAÑA".
Carpeta - Agosto: Listado de asistencia de fecha 04/09/2018 de actividad: reunión estratégica y campaña de participación ciudadana.</v>
      </c>
      <c r="S141" s="104" t="str">
        <f>IF(Comp6!S13="","",Comp6!S13)</f>
        <v/>
      </c>
      <c r="T141" s="151" t="str">
        <f>IF(Comp6!T13="","",Comp6!T13)</f>
        <v/>
      </c>
      <c r="U141" s="175" t="str">
        <f>IF(Comp6!U13="","",Comp6!U13)</f>
        <v/>
      </c>
      <c r="V141" s="153" t="str">
        <f>IF(Comp6!V13="","",Comp6!V13)</f>
        <v/>
      </c>
      <c r="W141" s="152" t="str">
        <f>IF(Comp6!W13="","",Comp6!W13)</f>
        <v/>
      </c>
      <c r="X141" s="154" t="str">
        <f>IF(Comp6!X13="","",Comp6!X13)</f>
        <v/>
      </c>
    </row>
    <row r="142" spans="1:24" ht="131.25" customHeight="1" x14ac:dyDescent="0.25">
      <c r="A142" s="621"/>
      <c r="B142" s="147" t="str">
        <f>IF(Comp6!B14="","",Comp6!B14)</f>
        <v>1.2</v>
      </c>
      <c r="C142" s="148" t="str">
        <f>IF(Comp6!C14="","",Comp6!C14)</f>
        <v>Actualización de lineamientos de la estrategia de participación ciudadana 2017</v>
      </c>
      <c r="D142" s="148" t="str">
        <f>IF(Comp6!D14="","",Comp6!D14)</f>
        <v>Un (1)  Lineamiento de participación actualizado</v>
      </c>
      <c r="E142" s="148" t="str">
        <f>IF(Comp6!E14="","",Comp6!E14)</f>
        <v>Dirección de Servicios y Atención/ Dirección de Planeación.
Mesa de Transparencia</v>
      </c>
      <c r="F142" s="189" t="str">
        <f>IF(Comp6!F14="","",Comp6!F14)</f>
        <v>Junio de 2018</v>
      </c>
      <c r="H142" s="151" t="str">
        <f>IF(Comp6!H14="","",Comp6!H14)</f>
        <v/>
      </c>
      <c r="I142" s="230" t="str">
        <f>IF(Comp6!I14="","",Comp6!I14)</f>
        <v>En Avance</v>
      </c>
      <c r="J142" s="153" t="str">
        <f>IF(Comp6!J14="","",Comp6!J14)</f>
        <v/>
      </c>
      <c r="K142" s="210" t="str">
        <f>IF(Comp6!K14="","",Comp6!K14)</f>
        <v>Juliana Arévalo
Ángela Parra</v>
      </c>
      <c r="L142" s="212" t="str">
        <f>IF(Comp6!L14="","",Comp6!L14)</f>
        <v xml:space="preserve">Se evidencia documento Estrategia de Comunicaciones Plan de Participación Ciudadana 2018, donde se describen los elementos a desarrollar. 
Se realizó mesa de trabajo el 27/04/2018: Sesión 01 Hablemos de Participación donde asistieron diferentes delegados de las dependencias y oficinas de la SDG, Presidencia de la República y la Corporación Somos Mas. Se realizo el Ejercicio Metaplan con el fin desarrollar un diagnostico colectivo sobre el estado de la Participación Ciudadana en el ICBF. 
Evidencias:
Documento Estrategia de Comunicaciones Plan de Participación Ciudadana 2018, Documento Borrador propuesta ejercicio de Metaplan, registro fotográfico y Listado de Asistencia 27/04/2018. 
\\172.16.9.31\ArchivosICBF\Direccion de Planeación\Monitoreo Plan Anticorrupción\Comp 6. Plan Participación 2018\D. Servicios y Atención\3. Enero - Marzo\Fortalecimiento Institucional Participación\1.1
\\172.16.9.31\ArchivosICBF\Direccion de Planeación\Monitoreo Plan Anticorrupción\Comp 6. Plan Participación 2018\D. Servicios y Atención\3. Enero - Marzo\Fortalecimiento Institucional Participación\1.2
</v>
      </c>
      <c r="M142" s="101" t="str">
        <f>IF(Comp6!M14="","",Comp6!M14)</f>
        <v/>
      </c>
      <c r="N142" s="151">
        <f>IF(Comp6!N14="","",Comp6!N14)</f>
        <v>1</v>
      </c>
      <c r="O142" s="175" t="str">
        <f>IF(Comp6!O14="","",Comp6!O14)</f>
        <v>Cumplida (FT)</v>
      </c>
      <c r="P142" s="153" t="str">
        <f>IF(Comp6!P14="","",Comp6!P14)</f>
        <v/>
      </c>
      <c r="Q142" s="210" t="str">
        <f>IF(Comp6!Q14="","",Comp6!Q14)</f>
        <v>Juliana Arévalo
Ángela Parra</v>
      </c>
      <c r="R142" s="154" t="str">
        <f>IF(Comp6!R14="","",Comp6!R14)</f>
        <v>Al consultar la página web del ICBF en el link: https://www.icbf.gov.co/gestion-transparencia/transparencia/participacion-ciudadana, la Oficina de Control Interno identificó que el documento publicado. 
Evidencia:
Acta del 28/06/2018 de la DSYA.</v>
      </c>
      <c r="S142" s="104" t="str">
        <f>IF(Comp6!S14="","",Comp6!S14)</f>
        <v/>
      </c>
      <c r="T142" s="151" t="str">
        <f>IF(Comp6!T14="","",Comp6!T14)</f>
        <v/>
      </c>
      <c r="U142" s="175" t="str">
        <f>IF(Comp6!U14="","",Comp6!U14)</f>
        <v/>
      </c>
      <c r="V142" s="153" t="str">
        <f>IF(Comp6!V14="","",Comp6!V14)</f>
        <v/>
      </c>
      <c r="W142" s="152" t="str">
        <f>IF(Comp6!W14="","",Comp6!W14)</f>
        <v/>
      </c>
      <c r="X142" s="154" t="str">
        <f>IF(Comp6!X14="","",Comp6!X14)</f>
        <v/>
      </c>
    </row>
    <row r="143" spans="1:24" ht="181.5" customHeight="1" thickBot="1" x14ac:dyDescent="0.3">
      <c r="A143" s="621"/>
      <c r="B143" s="147" t="str">
        <f>IF(Comp6!B15="","",Comp6!B15)</f>
        <v>1.3</v>
      </c>
      <c r="C143" s="191" t="str">
        <f>IF(Comp6!C15="","",Comp6!C15)</f>
        <v xml:space="preserve">Divulgación a la ciudadanía del Plan de Participación 2018 en lenguaje amigable y entendible.  </v>
      </c>
      <c r="D143" s="148" t="str">
        <f>IF(Comp6!D15="","",Comp6!D15)</f>
        <v>Una (1) campaña de divulgación ejecutada</v>
      </c>
      <c r="E143" s="148" t="str">
        <f>IF(Comp6!E15="","",Comp6!E15)</f>
        <v>Dirección de Servicios y Atención / Oficina Asesora de Comunicaciones</v>
      </c>
      <c r="F143" s="189" t="str">
        <f>IF(Comp6!F15="","",Comp6!F15)</f>
        <v>Junio de 2018</v>
      </c>
      <c r="H143" s="151" t="str">
        <f>IF(Comp6!H15="","",Comp6!H15)</f>
        <v/>
      </c>
      <c r="I143" s="230" t="str">
        <f>IF(Comp6!I15="","",Comp6!I15)</f>
        <v>En Avance</v>
      </c>
      <c r="J143" s="153" t="str">
        <f>IF(Comp6!J15="","",Comp6!J15)</f>
        <v/>
      </c>
      <c r="K143" s="210" t="str">
        <f>IF(Comp6!K15="","",Comp6!K15)</f>
        <v>Juliana Arévalo
Ángela Parra</v>
      </c>
      <c r="L143" s="212" t="str">
        <f>IF(Comp6!L15="","",Comp6!L15)</f>
        <v xml:space="preserve">Se identifica matriz con la descripción de actividades como Ferias de Servicio, Encuestas de Satisfacción, Encuentro de Compras Locales, etc. las cuales están alineadas a una Línea de acción y a un nivel de participación.  Adicionalmente se adjunto matriz con el plan de participación.
De acuerdo con los soportes y lo informado por la Dirección de Servicios y Atención (Anexo 6. Comp 6. Plan Participación 2018), a la fecha han formulado el plan de participación y lo ajustaron en un lenguaje claro. 
Evidencias: 
Documentos Excel: Resumen lenguaje Claro y Prop ajustada lenguaje claro. 
\\172.16.9.31\ArchivosICBF\Direccion de Planeación\Monitoreo Plan Anticorrupción\Comp 6. Plan Participación 2018\D. Servicios y Atención\3. Enero - Marzo\Fortalecimiento Institucional Participación\1.3
</v>
      </c>
      <c r="M143" s="101" t="str">
        <f>IF(Comp6!M15="","",Comp6!M15)</f>
        <v/>
      </c>
      <c r="N143" s="151">
        <f>IF(Comp6!N15="","",Comp6!N15)</f>
        <v>1</v>
      </c>
      <c r="O143" s="175" t="str">
        <f>IF(Comp6!O15="","",Comp6!O15)</f>
        <v>Cumplida (DT)</v>
      </c>
      <c r="P143" s="153" t="str">
        <f>IF(Comp6!P15="","",Comp6!P15)</f>
        <v/>
      </c>
      <c r="Q143" s="210" t="str">
        <f>IF(Comp6!Q15="","",Comp6!Q15)</f>
        <v>Juliana Arévalo
Ángela Parra</v>
      </c>
      <c r="R143" s="154" t="str">
        <f>IF(Comp6!R15="","",Comp6!R15)</f>
        <v>Con base a las evidencias aportadas por la Dirección de Servicios y Atención se observó la publicación en redes sociales (Twitter - Facebook) del plan de participación en lenguaje claro y amigable, así como en el sitio web.
Evidencia:
Correo electrónico del 29/06/2018, con asunto: Publicación pagina web.
Pantallazo de publicación en Facebook y  Twitter de fechas 28, 29 y 30 de junio  de 2018.</v>
      </c>
      <c r="S143" s="104" t="str">
        <f>IF(Comp6!S15="","",Comp6!S15)</f>
        <v/>
      </c>
      <c r="T143" s="151" t="str">
        <f>IF(Comp6!T15="","",Comp6!T15)</f>
        <v/>
      </c>
      <c r="U143" s="175" t="str">
        <f>IF(Comp6!U15="","",Comp6!U15)</f>
        <v/>
      </c>
      <c r="V143" s="153" t="str">
        <f>IF(Comp6!V15="","",Comp6!V15)</f>
        <v/>
      </c>
      <c r="W143" s="152" t="str">
        <f>IF(Comp6!W15="","",Comp6!W15)</f>
        <v/>
      </c>
      <c r="X143" s="154" t="str">
        <f>IF(Comp6!X15="","",Comp6!X15)</f>
        <v/>
      </c>
    </row>
    <row r="144" spans="1:24" ht="50.1" customHeight="1" thickBot="1" x14ac:dyDescent="0.3">
      <c r="A144" s="620" t="s">
        <v>75</v>
      </c>
      <c r="B144" s="125"/>
      <c r="C144" s="126"/>
      <c r="D144" s="125"/>
      <c r="E144" s="125"/>
      <c r="F144" s="146"/>
      <c r="G144" s="116"/>
      <c r="H144" s="128">
        <f>IF(Comp6!H16="","",Comp6!H16)</f>
        <v>0</v>
      </c>
      <c r="I144" s="228">
        <f>IF(Comp6!I16="","",Comp6!I16)</f>
        <v>0</v>
      </c>
      <c r="J144" s="532" t="str">
        <f>IF(Comp6!J16="","",Comp6!J16)</f>
        <v>No se programaron actividades relacionadas con este objetivo</v>
      </c>
      <c r="K144" s="131" t="str">
        <f>IF(Comp6!K16="","",Comp6!K16)</f>
        <v/>
      </c>
      <c r="L144" s="209" t="str">
        <f>IF(Comp6!L16="","",Comp6!L16)</f>
        <v/>
      </c>
      <c r="M144" s="133" t="str">
        <f>IF(Comp6!M16="","",Comp6!M16)</f>
        <v/>
      </c>
      <c r="N144" s="128">
        <f>IF(Comp6!N16="","",Comp6!N16)</f>
        <v>0</v>
      </c>
      <c r="O144" s="129">
        <f>IF(Comp6!O16="","",Comp6!O16)</f>
        <v>0</v>
      </c>
      <c r="P144" s="130" t="str">
        <f>IF(Comp6!P16="","",Comp6!P16)</f>
        <v>No se programaron actividades relacionadas con este objetivo</v>
      </c>
      <c r="Q144" s="131" t="str">
        <f>IF(Comp6!Q16="","",Comp6!Q16)</f>
        <v/>
      </c>
      <c r="R144" s="132" t="str">
        <f>IF(Comp6!R16="","",Comp6!R16)</f>
        <v/>
      </c>
      <c r="S144" s="182" t="str">
        <f>IF(Comp6!S16="","",Comp6!S16)</f>
        <v/>
      </c>
      <c r="T144" s="128">
        <f>IF(Comp6!T16="","",Comp6!T16)</f>
        <v>0</v>
      </c>
      <c r="U144" s="129">
        <f>IF(Comp6!U16="","",Comp6!U16)</f>
        <v>0</v>
      </c>
      <c r="V144" s="130" t="str">
        <f>IF(Comp6!V16="","",Comp6!V16)</f>
        <v>No se programaron actividades relacionadas con este objetivo</v>
      </c>
      <c r="W144" s="131" t="str">
        <f>IF(Comp6!W16="","",Comp6!W16)</f>
        <v/>
      </c>
      <c r="X144" s="132" t="str">
        <f>IF(Comp6!X16="","",Comp6!X16)</f>
        <v/>
      </c>
    </row>
    <row r="145" spans="1:24" ht="243.75" customHeight="1" thickBot="1" x14ac:dyDescent="0.3">
      <c r="A145" s="626"/>
      <c r="B145" s="147" t="str">
        <f>IF(Comp6!B17="","",Comp6!B17)</f>
        <v>2.1</v>
      </c>
      <c r="C145" s="191" t="str">
        <f>IF(Comp6!C17="","",Comp6!C17)</f>
        <v>Monitorear la ejecución de las actividades del Plan de Participación Ciudadana 2018</v>
      </c>
      <c r="D145" s="148" t="str">
        <f>IF(Comp6!D17="","",Comp6!D17)</f>
        <v>Monitorear el 100% de actividades del Plan de participación ejecutadas</v>
      </c>
      <c r="E145" s="148" t="str">
        <f>IF(Comp6!E17="","",Comp6!E17)</f>
        <v>Direcciones Misionales /Oficina Asesora de Comunicaciones/ Dirección de Planeación/ SNBF/Direcciones Regionales</v>
      </c>
      <c r="F145" s="189" t="str">
        <f>IF(Comp6!F17="","",Comp6!F17)</f>
        <v>Diciembre de 2018</v>
      </c>
      <c r="H145" s="161" t="str">
        <f>IF(Comp6!H17="","",Comp6!H17)</f>
        <v/>
      </c>
      <c r="I145" s="162" t="str">
        <f>IF(Comp6!I17="","",Comp6!I17)</f>
        <v>En Avance</v>
      </c>
      <c r="J145" s="163" t="str">
        <f>IF(Comp6!J17="","",Comp6!J17)</f>
        <v/>
      </c>
      <c r="K145" s="211" t="str">
        <f>IF(Comp6!K17="","",Comp6!K17)</f>
        <v>Juliana Arévalo
Ángela Parra</v>
      </c>
      <c r="L145" s="213" t="str">
        <f>IF(Comp6!L17="","",Comp6!L17)</f>
        <v xml:space="preserve">De acuerdo a lo informado por la Dirección de Servicios y Atención el día 09/05/2018, el avance del Plan de Participación se realizó dividiendo la meta de 100% en 6 meses que son los seguimientos que se realizarán durante la vigencia. Cada mes tiene un porcentaje equivalente a 16%. A la fecha del presente seguimiento, la Dirección de Servicios y Atención ha realizado 3 seguimientos (Febrero, Marzo y Abril) lo que suma un avance porcentual de 43%. 
</v>
      </c>
      <c r="M145" s="101" t="str">
        <f>IF(Comp6!M17="","",Comp6!M17)</f>
        <v/>
      </c>
      <c r="N145" s="161" t="str">
        <f>IF(Comp6!N17="","",Comp6!N17)</f>
        <v/>
      </c>
      <c r="O145" s="162" t="str">
        <f>IF(Comp6!O17="","",Comp6!O17)</f>
        <v>En Avance</v>
      </c>
      <c r="P145" s="163" t="str">
        <f>IF(Comp6!P17="","",Comp6!P17)</f>
        <v/>
      </c>
      <c r="Q145" s="242" t="str">
        <f>IF(Comp6!Q17="","",Comp6!Q17)</f>
        <v>Juliana Arévalo
Ángela Parra</v>
      </c>
      <c r="R145" s="165" t="str">
        <f>IF(Comp6!R17="","",Comp6!R17)</f>
        <v xml:space="preserve">Para la revisión del segundo cuatrimestre se identifica ajuste  en la descripción de la actividad y la meta en relación con el primer período revisado.
Se evidenció herramienta de seguimiento del Plan de Participación Ciudadana donde se establece un avance porcentual en relación a las actividades programadas a corte junio del 40,7%.
Lo anterior da cuenta del monitoreo que ejerce la dirección de servicios y Atención al Plan de Participación.
Evidencia:
Correo electrónico de fecha 30/05/2018, con asunto:  Reporte Mayo PPC 2018 en el cual la Dirección de Servicios y Atención envió a los enlaces de participación alerta en relación al reporte de actividades mensuales en cumplimiento al Plan de Participación Ciudadana.
Correo electrónico del 13/07/2018 con asunto: Avance porcentual a junio cumplimiento 
</v>
      </c>
      <c r="S145" s="104" t="str">
        <f>IF(Comp6!S17="","",Comp6!S17)</f>
        <v/>
      </c>
      <c r="T145" s="161" t="str">
        <f>IF(Comp6!T17="","",Comp6!T17)</f>
        <v/>
      </c>
      <c r="U145" s="162" t="str">
        <f>IF(Comp6!U17="","",Comp6!U17)</f>
        <v/>
      </c>
      <c r="V145" s="163" t="str">
        <f>IF(Comp6!V17="","",Comp6!V17)</f>
        <v/>
      </c>
      <c r="W145" s="164" t="str">
        <f>IF(Comp6!W17="","",Comp6!W17)</f>
        <v/>
      </c>
      <c r="X145" s="165" t="str">
        <f>IF(Comp6!X17="","",Comp6!X17)</f>
        <v/>
      </c>
    </row>
    <row r="146" spans="1:24" x14ac:dyDescent="0.25"/>
  </sheetData>
  <sheetProtection algorithmName="SHA-512" hashValue="bLQKJ6yQlO+vra9dv8cKP1MJ6drxoDyXA8Cj/KYKWLvP1SsN+SVIwCRtQzUp2ZsIMfJFgVOlCMa/IeqfQsf9mw==" saltValue="LFCjyLvYHIR6LJYH+3auIA==" spinCount="100000" sheet="1" formatCells="0" formatColumns="0" formatRows="0"/>
  <customSheetViews>
    <customSheetView guid="{13CE4E0B-6D7C-47AC-BA40-02AD9E229BD1}" scale="70" showGridLines="0" fitToPage="1" hiddenColumns="1" topLeftCell="I6">
      <selection activeCell="V10" sqref="V10"/>
      <rowBreaks count="8" manualBreakCount="8">
        <brk id="34" max="20" man="1"/>
        <brk id="57" max="20" man="1"/>
        <brk id="65" max="20" man="1"/>
        <brk id="71" max="20" man="1"/>
        <brk id="76" max="20" man="1"/>
        <brk id="85" max="20" man="1"/>
        <brk id="92" max="20" man="1"/>
        <brk id="122" max="20" man="1"/>
      </rowBreaks>
      <pageMargins left="0.23622047244094491" right="0.23622047244094491" top="0.74803149606299213" bottom="0.74803149606299213" header="0.31496062992125984" footer="0.31496062992125984"/>
      <printOptions horizontalCentered="1"/>
      <pageSetup paperSize="5" scale="38" fitToHeight="0" orientation="landscape" r:id="rId1"/>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 guid="{A18BB86E-DB44-47F1-B842-D73307AB453F}" scale="70" showGridLines="0" fitToPage="1" hiddenColumns="1" topLeftCell="A127">
      <selection activeCell="L138" sqref="L138"/>
      <rowBreaks count="8" manualBreakCount="8">
        <brk id="34" max="20" man="1"/>
        <brk id="57" max="20" man="1"/>
        <brk id="65" max="20" man="1"/>
        <brk id="71" max="20" man="1"/>
        <brk id="76" max="20" man="1"/>
        <brk id="85" max="20" man="1"/>
        <brk id="92" max="20" man="1"/>
        <brk id="122" max="20" man="1"/>
      </rowBreaks>
      <pageMargins left="0.23622047244094491" right="0.23622047244094491" top="0.74803149606299213" bottom="0.74803149606299213" header="0.31496062992125984" footer="0.31496062992125984"/>
      <printOptions horizontalCentered="1"/>
      <pageSetup paperSize="5" scale="38" fitToHeight="0" orientation="landscape" r:id="rId2"/>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s>
  <mergeCells count="68">
    <mergeCell ref="W138:W139"/>
    <mergeCell ref="X138:X139"/>
    <mergeCell ref="B139:C139"/>
    <mergeCell ref="A140:A143"/>
    <mergeCell ref="A144:A145"/>
    <mergeCell ref="B138:F138"/>
    <mergeCell ref="K138:K139"/>
    <mergeCell ref="L138:L139"/>
    <mergeCell ref="Q138:Q139"/>
    <mergeCell ref="R138:R139"/>
    <mergeCell ref="D31:D33"/>
    <mergeCell ref="A12:A13"/>
    <mergeCell ref="A14:A19"/>
    <mergeCell ref="A20:A24"/>
    <mergeCell ref="A25:A29"/>
    <mergeCell ref="A30:A33"/>
    <mergeCell ref="B35:F35"/>
    <mergeCell ref="X35:X36"/>
    <mergeCell ref="B36:C36"/>
    <mergeCell ref="R35:R36"/>
    <mergeCell ref="L73:L74"/>
    <mergeCell ref="R73:R74"/>
    <mergeCell ref="K35:K36"/>
    <mergeCell ref="Q35:Q36"/>
    <mergeCell ref="W35:W36"/>
    <mergeCell ref="L35:L36"/>
    <mergeCell ref="B73:F73"/>
    <mergeCell ref="B100:F100"/>
    <mergeCell ref="L100:L101"/>
    <mergeCell ref="R100:R101"/>
    <mergeCell ref="X73:X74"/>
    <mergeCell ref="B74:C74"/>
    <mergeCell ref="K100:K101"/>
    <mergeCell ref="K73:K74"/>
    <mergeCell ref="Q73:Q74"/>
    <mergeCell ref="W73:W74"/>
    <mergeCell ref="W100:W101"/>
    <mergeCell ref="Q100:Q101"/>
    <mergeCell ref="A128:A131"/>
    <mergeCell ref="A132:A136"/>
    <mergeCell ref="T9:X9"/>
    <mergeCell ref="B10:F10"/>
    <mergeCell ref="L10:L11"/>
    <mergeCell ref="R10:R11"/>
    <mergeCell ref="X10:X11"/>
    <mergeCell ref="B11:C11"/>
    <mergeCell ref="A9:F9"/>
    <mergeCell ref="H9:L9"/>
    <mergeCell ref="N9:R9"/>
    <mergeCell ref="K10:K11"/>
    <mergeCell ref="Q10:Q11"/>
    <mergeCell ref="W10:W11"/>
    <mergeCell ref="X100:X101"/>
    <mergeCell ref="B101:C101"/>
    <mergeCell ref="A94:A98"/>
    <mergeCell ref="A102:A113"/>
    <mergeCell ref="A114:A116"/>
    <mergeCell ref="A117:A123"/>
    <mergeCell ref="A124:A127"/>
    <mergeCell ref="A37:A45"/>
    <mergeCell ref="A75:A77"/>
    <mergeCell ref="A78:A86"/>
    <mergeCell ref="A87:A88"/>
    <mergeCell ref="A89:A93"/>
    <mergeCell ref="A46:A53"/>
    <mergeCell ref="A54:A59"/>
    <mergeCell ref="A60:A66"/>
    <mergeCell ref="A67:A71"/>
  </mergeCells>
  <conditionalFormatting sqref="I12:I36 U12:U36 U38:U80 O38:O57 U138:U143 O138:O143 I38:I57 I138:I139 O12:O36 I59:I80 O59:O80 I141:I143 O82:O128 I82:I128 U82:U128 U132 I132 O132">
    <cfRule type="cellIs" dxfId="782" priority="97" operator="equal">
      <formula>"Vencida"</formula>
    </cfRule>
    <cfRule type="cellIs" dxfId="781" priority="1025" operator="equal">
      <formula>"No Cumplida"</formula>
    </cfRule>
    <cfRule type="cellIs" dxfId="780" priority="1026" operator="equal">
      <formula>"En Avance"</formula>
    </cfRule>
    <cfRule type="cellIs" dxfId="779" priority="1027" operator="equal">
      <formula>"Cumplida (FT)"</formula>
    </cfRule>
    <cfRule type="cellIs" dxfId="778" priority="1028" operator="equal">
      <formula>"Cumplida (DT)"</formula>
    </cfRule>
    <cfRule type="cellIs" dxfId="777" priority="1029" operator="equal">
      <formula>"Sin Avance"</formula>
    </cfRule>
  </conditionalFormatting>
  <conditionalFormatting sqref="I37">
    <cfRule type="cellIs" dxfId="776" priority="91" operator="equal">
      <formula>"Vencida"</formula>
    </cfRule>
    <cfRule type="cellIs" dxfId="775" priority="92" operator="equal">
      <formula>"No Cumplida"</formula>
    </cfRule>
    <cfRule type="cellIs" dxfId="774" priority="93" operator="equal">
      <formula>"En Avance"</formula>
    </cfRule>
    <cfRule type="cellIs" dxfId="773" priority="94" operator="equal">
      <formula>"Cumplida (FT)"</formula>
    </cfRule>
    <cfRule type="cellIs" dxfId="772" priority="95" operator="equal">
      <formula>"Cumplida (DT)"</formula>
    </cfRule>
    <cfRule type="cellIs" dxfId="771" priority="96" operator="equal">
      <formula>"Sin Avance"</formula>
    </cfRule>
  </conditionalFormatting>
  <conditionalFormatting sqref="O37">
    <cfRule type="cellIs" dxfId="770" priority="85" operator="equal">
      <formula>"Vencida"</formula>
    </cfRule>
    <cfRule type="cellIs" dxfId="769" priority="86" operator="equal">
      <formula>"No Cumplida"</formula>
    </cfRule>
    <cfRule type="cellIs" dxfId="768" priority="87" operator="equal">
      <formula>"En Avance"</formula>
    </cfRule>
    <cfRule type="cellIs" dxfId="767" priority="88" operator="equal">
      <formula>"Cumplida (FT)"</formula>
    </cfRule>
    <cfRule type="cellIs" dxfId="766" priority="89" operator="equal">
      <formula>"Cumplida (DT)"</formula>
    </cfRule>
    <cfRule type="cellIs" dxfId="765" priority="90" operator="equal">
      <formula>"Sin Avance"</formula>
    </cfRule>
  </conditionalFormatting>
  <conditionalFormatting sqref="U37">
    <cfRule type="cellIs" dxfId="764" priority="79" operator="equal">
      <formula>"Vencida"</formula>
    </cfRule>
    <cfRule type="cellIs" dxfId="763" priority="80" operator="equal">
      <formula>"No Cumplida"</formula>
    </cfRule>
    <cfRule type="cellIs" dxfId="762" priority="81" operator="equal">
      <formula>"En Avance"</formula>
    </cfRule>
    <cfRule type="cellIs" dxfId="761" priority="82" operator="equal">
      <formula>"Cumplida (FT)"</formula>
    </cfRule>
    <cfRule type="cellIs" dxfId="760" priority="83" operator="equal">
      <formula>"Cumplida (DT)"</formula>
    </cfRule>
    <cfRule type="cellIs" dxfId="759" priority="84" operator="equal">
      <formula>"Sin Avance"</formula>
    </cfRule>
  </conditionalFormatting>
  <conditionalFormatting sqref="U144:U145 O144:O145 I144:I145">
    <cfRule type="cellIs" dxfId="758" priority="67" operator="equal">
      <formula>"Vencida"</formula>
    </cfRule>
    <cfRule type="cellIs" dxfId="757" priority="68" operator="equal">
      <formula>"No Cumplida"</formula>
    </cfRule>
    <cfRule type="cellIs" dxfId="756" priority="69" operator="equal">
      <formula>"En Avance"</formula>
    </cfRule>
    <cfRule type="cellIs" dxfId="755" priority="70" operator="equal">
      <formula>"Cumplida (FT)"</formula>
    </cfRule>
    <cfRule type="cellIs" dxfId="754" priority="71" operator="equal">
      <formula>"Cumplida (DT)"</formula>
    </cfRule>
    <cfRule type="cellIs" dxfId="753" priority="72" operator="equal">
      <formula>"Sin Avance"</formula>
    </cfRule>
  </conditionalFormatting>
  <conditionalFormatting sqref="O137">
    <cfRule type="cellIs" dxfId="752" priority="61" operator="equal">
      <formula>"Vencida"</formula>
    </cfRule>
    <cfRule type="cellIs" dxfId="751" priority="62" operator="equal">
      <formula>"No Cumplida"</formula>
    </cfRule>
    <cfRule type="cellIs" dxfId="750" priority="63" operator="equal">
      <formula>"En Avance"</formula>
    </cfRule>
    <cfRule type="cellIs" dxfId="749" priority="64" operator="equal">
      <formula>"Cumplida (FT)"</formula>
    </cfRule>
    <cfRule type="cellIs" dxfId="748" priority="65" operator="equal">
      <formula>"Cumplida (DT)"</formula>
    </cfRule>
    <cfRule type="cellIs" dxfId="747" priority="66" operator="equal">
      <formula>"Sin Avance"</formula>
    </cfRule>
  </conditionalFormatting>
  <conditionalFormatting sqref="U137">
    <cfRule type="cellIs" dxfId="746" priority="55" operator="equal">
      <formula>"Vencida"</formula>
    </cfRule>
    <cfRule type="cellIs" dxfId="745" priority="56" operator="equal">
      <formula>"No Cumplida"</formula>
    </cfRule>
    <cfRule type="cellIs" dxfId="744" priority="57" operator="equal">
      <formula>"En Avance"</formula>
    </cfRule>
    <cfRule type="cellIs" dxfId="743" priority="58" operator="equal">
      <formula>"Cumplida (FT)"</formula>
    </cfRule>
    <cfRule type="cellIs" dxfId="742" priority="59" operator="equal">
      <formula>"Cumplida (DT)"</formula>
    </cfRule>
    <cfRule type="cellIs" dxfId="741" priority="60" operator="equal">
      <formula>"Sin Avance"</formula>
    </cfRule>
  </conditionalFormatting>
  <conditionalFormatting sqref="O58 I58">
    <cfRule type="cellIs" dxfId="740" priority="49" operator="equal">
      <formula>"Vencida"</formula>
    </cfRule>
    <cfRule type="cellIs" dxfId="739" priority="50" operator="equal">
      <formula>"No Cumplida"</formula>
    </cfRule>
    <cfRule type="cellIs" dxfId="738" priority="51" operator="equal">
      <formula>"En Avance"</formula>
    </cfRule>
    <cfRule type="cellIs" dxfId="737" priority="52" operator="equal">
      <formula>"Cumplida (FT)"</formula>
    </cfRule>
    <cfRule type="cellIs" dxfId="736" priority="53" operator="equal">
      <formula>"Cumplida (DT)"</formula>
    </cfRule>
    <cfRule type="cellIs" dxfId="735" priority="54" operator="equal">
      <formula>"Sin Avance"</formula>
    </cfRule>
  </conditionalFormatting>
  <conditionalFormatting sqref="O81">
    <cfRule type="cellIs" dxfId="734" priority="43" operator="equal">
      <formula>"Vencida"</formula>
    </cfRule>
    <cfRule type="cellIs" dxfId="733" priority="44" operator="equal">
      <formula>"No Cumplida"</formula>
    </cfRule>
    <cfRule type="cellIs" dxfId="732" priority="45" operator="equal">
      <formula>"En Avance"</formula>
    </cfRule>
    <cfRule type="cellIs" dxfId="731" priority="46" operator="equal">
      <formula>"Cumplida (FT)"</formula>
    </cfRule>
    <cfRule type="cellIs" dxfId="730" priority="47" operator="equal">
      <formula>"Cumplida (DT)"</formula>
    </cfRule>
    <cfRule type="cellIs" dxfId="729" priority="48" operator="equal">
      <formula>"Sin Avance"</formula>
    </cfRule>
  </conditionalFormatting>
  <conditionalFormatting sqref="I81">
    <cfRule type="cellIs" dxfId="728" priority="37" operator="equal">
      <formula>"Vencida"</formula>
    </cfRule>
    <cfRule type="cellIs" dxfId="727" priority="38" operator="equal">
      <formula>"No Cumplida"</formula>
    </cfRule>
    <cfRule type="cellIs" dxfId="726" priority="39" operator="equal">
      <formula>"En Avance"</formula>
    </cfRule>
    <cfRule type="cellIs" dxfId="725" priority="40" operator="equal">
      <formula>"Cumplida (FT)"</formula>
    </cfRule>
    <cfRule type="cellIs" dxfId="724" priority="41" operator="equal">
      <formula>"Cumplida (DT)"</formula>
    </cfRule>
    <cfRule type="cellIs" dxfId="723" priority="42" operator="equal">
      <formula>"Sin Avance"</formula>
    </cfRule>
  </conditionalFormatting>
  <conditionalFormatting sqref="I140">
    <cfRule type="cellIs" dxfId="722" priority="31" operator="equal">
      <formula>"Vencida"</formula>
    </cfRule>
    <cfRule type="cellIs" dxfId="721" priority="32" operator="equal">
      <formula>"No Cumplida"</formula>
    </cfRule>
    <cfRule type="cellIs" dxfId="720" priority="33" operator="equal">
      <formula>"En Avance"</formula>
    </cfRule>
    <cfRule type="cellIs" dxfId="719" priority="34" operator="equal">
      <formula>"Cumplida (FT)"</formula>
    </cfRule>
    <cfRule type="cellIs" dxfId="718" priority="35" operator="equal">
      <formula>"Cumplida (DT)"</formula>
    </cfRule>
    <cfRule type="cellIs" dxfId="717" priority="36" operator="equal">
      <formula>"Sin Avance"</formula>
    </cfRule>
  </conditionalFormatting>
  <conditionalFormatting sqref="U81">
    <cfRule type="cellIs" dxfId="716" priority="25" operator="equal">
      <formula>"Vencida"</formula>
    </cfRule>
    <cfRule type="cellIs" dxfId="715" priority="26" operator="equal">
      <formula>"No Cumplida"</formula>
    </cfRule>
    <cfRule type="cellIs" dxfId="714" priority="27" operator="equal">
      <formula>"En Avance"</formula>
    </cfRule>
    <cfRule type="cellIs" dxfId="713" priority="28" operator="equal">
      <formula>"Cumplida (FT)"</formula>
    </cfRule>
    <cfRule type="cellIs" dxfId="712" priority="29" operator="equal">
      <formula>"Cumplida (DT)"</formula>
    </cfRule>
    <cfRule type="cellIs" dxfId="711" priority="30" operator="equal">
      <formula>"Sin Avance"</formula>
    </cfRule>
  </conditionalFormatting>
  <conditionalFormatting sqref="O129:O131 I129:I131 U129:U131">
    <cfRule type="cellIs" dxfId="710" priority="19" operator="equal">
      <formula>"Vencida"</formula>
    </cfRule>
    <cfRule type="cellIs" dxfId="709" priority="20" operator="equal">
      <formula>"No Cumplida"</formula>
    </cfRule>
    <cfRule type="cellIs" dxfId="708" priority="21" operator="equal">
      <formula>"En Avance"</formula>
    </cfRule>
    <cfRule type="cellIs" dxfId="707" priority="22" operator="equal">
      <formula>"Cumplida (FT)"</formula>
    </cfRule>
    <cfRule type="cellIs" dxfId="706" priority="23" operator="equal">
      <formula>"Cumplida (DT)"</formula>
    </cfRule>
    <cfRule type="cellIs" dxfId="705" priority="24" operator="equal">
      <formula>"Sin Avance"</formula>
    </cfRule>
  </conditionalFormatting>
  <conditionalFormatting sqref="U133:U136 O133:O136 I133:I136">
    <cfRule type="cellIs" dxfId="704" priority="13" operator="equal">
      <formula>"Vencida"</formula>
    </cfRule>
    <cfRule type="cellIs" dxfId="703" priority="14" operator="equal">
      <formula>"No Cumplida"</formula>
    </cfRule>
    <cfRule type="cellIs" dxfId="702" priority="15" operator="equal">
      <formula>"En Avance"</formula>
    </cfRule>
    <cfRule type="cellIs" dxfId="701" priority="16" operator="equal">
      <formula>"Cumplida (FT)"</formula>
    </cfRule>
    <cfRule type="cellIs" dxfId="700" priority="17" operator="equal">
      <formula>"Cumplida (DT)"</formula>
    </cfRule>
    <cfRule type="cellIs" dxfId="699" priority="18" operator="equal">
      <formula>"Sin Avance"</formula>
    </cfRule>
  </conditionalFormatting>
  <conditionalFormatting sqref="J140">
    <cfRule type="cellIs" dxfId="698" priority="7" operator="equal">
      <formula>"Vencida"</formula>
    </cfRule>
    <cfRule type="cellIs" dxfId="697" priority="8" operator="equal">
      <formula>"No Cumplida"</formula>
    </cfRule>
    <cfRule type="cellIs" dxfId="696" priority="9" operator="equal">
      <formula>"En Avance"</formula>
    </cfRule>
    <cfRule type="cellIs" dxfId="695" priority="10" operator="equal">
      <formula>"Cumplida (FT)"</formula>
    </cfRule>
    <cfRule type="cellIs" dxfId="694" priority="11" operator="equal">
      <formula>"Cumplida (DT)"</formula>
    </cfRule>
    <cfRule type="cellIs" dxfId="693" priority="12" operator="equal">
      <formula>"Sin Avance"</formula>
    </cfRule>
  </conditionalFormatting>
  <dataValidations count="2">
    <dataValidation type="list" allowBlank="1" showInputMessage="1" showErrorMessage="1" sqref="I13 I133:I136 I15:I19 I21:I24 I26:I29 I31:I33 I38:I45 I47:I53 I61:I66 I68:I71 I76:I77 O79:O86 I88 I95:I98 I103:I113 I115:I116 I118:I123 I125:I127 O55:O59 I90:I93 O115:O116 O118:O123 O125:O127 I79:I86 O90:O93 O13 I129:I131 O15:O19 O21:O24 O26:O29 O31:O33 O38:O45 O47:O53 I141:I143 O61:O66 O68:O71 O76:O77 I55:I59 O88 O95:O98 O103:O113 O129:O131 O141:O143 O133:O136">
      <formula1>Califica</formula1>
    </dataValidation>
    <dataValidation type="list" allowBlank="1" showInputMessage="1" showErrorMessage="1" sqref="U129:U131 U79:U86 U125:U127 U118:U123 U115:U116 U103:U113 U95:U98 U90:U93 U88 U145 U76:U77 U68:U71 U61:U66 U55:U59 U47:U53 U38:U45 U31:U33 U26:U29 U21:U24 U15:U19 U13 U141:U143 U133:U136 O145 I145">
      <formula1>Califica2</formula1>
    </dataValidation>
  </dataValidations>
  <printOptions horizontalCentered="1"/>
  <pageMargins left="0.23622047244094491" right="0.23622047244094491" top="0.74803149606299213" bottom="0.74803149606299213" header="0.31496062992125984" footer="0.31496062992125984"/>
  <pageSetup scale="42" fitToHeight="0" orientation="landscape" r:id="rId3"/>
  <headerFooter>
    <oddHeader>&amp;L
&amp;C&amp;G</oddHeader>
    <oddFooter>&amp;L&amp;9Aprobó: Yanira Villamil S. - Jefe Oficina de Control Interno 
Revisó: Luis Antonio Guerrero/OCI 
Elaboró: Marcela López/Juliana Arévalo/ Maria Lucerito Achury / Angela Parra&amp;R&amp;9&amp;P de &amp;N</oddFooter>
  </headerFooter>
  <rowBreaks count="1" manualBreakCount="1">
    <brk id="24" max="16383" man="1"/>
  </rowBreaks>
  <colBreaks count="1" manualBreakCount="1">
    <brk id="12" max="1048575" man="1"/>
  </colBreaks>
  <legacyDrawing r:id="rId4"/>
  <legacyDrawingHF r:id="rId5"/>
  <picture r:id="rId6"/>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
    <pageSetUpPr fitToPage="1"/>
  </sheetPr>
  <dimension ref="A1:AG21"/>
  <sheetViews>
    <sheetView showGridLines="0" zoomScale="50" zoomScaleNormal="50" zoomScaleSheetLayoutView="80" workbookViewId="0">
      <selection activeCell="O17" sqref="O17"/>
    </sheetView>
  </sheetViews>
  <sheetFormatPr baseColWidth="10" defaultColWidth="0" defaultRowHeight="18.75" zeroHeight="1" x14ac:dyDescent="0.3"/>
  <cols>
    <col min="1" max="1" width="16.85546875" style="214" customWidth="1"/>
    <col min="2" max="2" width="8.85546875" style="214" customWidth="1"/>
    <col min="3" max="3" width="1.140625" style="214" customWidth="1"/>
    <col min="4" max="4" width="25.140625" style="214" customWidth="1"/>
    <col min="5" max="5" width="10.85546875" style="214" customWidth="1"/>
    <col min="6" max="6" width="38" style="214" customWidth="1"/>
    <col min="7" max="7" width="32.140625" style="214" customWidth="1"/>
    <col min="8" max="8" width="8.85546875" style="214" customWidth="1"/>
    <col min="9" max="9" width="9.85546875" style="214" customWidth="1"/>
    <col min="10" max="10" width="8.85546875" style="214" customWidth="1"/>
    <col min="11" max="11" width="12.42578125" style="214" customWidth="1"/>
    <col min="12" max="12" width="9" style="214" customWidth="1"/>
    <col min="13" max="13" width="7.85546875" style="214" customWidth="1"/>
    <col min="14" max="14" width="17.42578125" style="214" customWidth="1"/>
    <col min="15" max="15" width="17" style="214" customWidth="1"/>
    <col min="16" max="19" width="17.7109375" style="214" hidden="1" customWidth="1"/>
    <col min="20" max="20" width="48.7109375" style="214" hidden="1" customWidth="1"/>
    <col min="21" max="21" width="1.7109375" style="215" customWidth="1"/>
    <col min="22" max="25" width="17.7109375" style="215" customWidth="1"/>
    <col min="26" max="26" width="52.28515625" style="214" customWidth="1"/>
    <col min="27" max="27" width="1.7109375" style="215" customWidth="1"/>
    <col min="28" max="31" width="17.7109375" style="215" customWidth="1"/>
    <col min="32" max="32" width="52.28515625" style="214" customWidth="1"/>
    <col min="33" max="33" width="9.140625" style="214" customWidth="1"/>
    <col min="34" max="16384" width="9.140625" style="214" hidden="1"/>
  </cols>
  <sheetData>
    <row r="1" spans="1:32" ht="15.95" customHeight="1" thickBot="1" x14ac:dyDescent="0.35">
      <c r="A1" s="649" t="s">
        <v>38</v>
      </c>
      <c r="B1" s="649"/>
      <c r="C1" s="649"/>
      <c r="D1" s="649"/>
      <c r="E1" s="649"/>
      <c r="F1" s="649"/>
      <c r="G1" s="649"/>
      <c r="H1" s="649"/>
      <c r="I1" s="649"/>
      <c r="J1" s="649"/>
      <c r="K1" s="649"/>
      <c r="L1" s="649"/>
      <c r="M1" s="649"/>
      <c r="N1" s="649"/>
      <c r="O1" s="649"/>
      <c r="P1" s="252"/>
      <c r="Q1" s="252"/>
      <c r="R1" s="252"/>
      <c r="S1" s="252"/>
    </row>
    <row r="2" spans="1:32" ht="49.5" customHeight="1" thickBot="1" x14ac:dyDescent="0.35">
      <c r="A2" s="659" t="s">
        <v>48</v>
      </c>
      <c r="B2" s="659"/>
      <c r="C2" s="660" t="s">
        <v>14</v>
      </c>
      <c r="D2" s="660"/>
      <c r="E2" s="660"/>
      <c r="F2" s="660"/>
      <c r="G2" s="660"/>
      <c r="H2" s="660"/>
      <c r="I2" s="216"/>
      <c r="J2" s="216"/>
      <c r="K2" s="216"/>
      <c r="L2" s="216"/>
      <c r="M2" s="216"/>
      <c r="N2" s="216"/>
      <c r="O2" s="216"/>
      <c r="P2" s="216"/>
      <c r="Q2" s="216"/>
      <c r="R2" s="216"/>
      <c r="S2" s="216"/>
    </row>
    <row r="3" spans="1:32" ht="9" customHeight="1" thickBot="1" x14ac:dyDescent="0.35">
      <c r="A3" s="216"/>
      <c r="B3" s="216"/>
      <c r="C3" s="216"/>
      <c r="D3" s="216"/>
      <c r="E3" s="216"/>
      <c r="F3" s="216"/>
      <c r="G3" s="216"/>
      <c r="H3" s="216"/>
      <c r="I3" s="216"/>
      <c r="J3" s="216"/>
      <c r="K3" s="659" t="s">
        <v>47</v>
      </c>
      <c r="L3" s="659"/>
      <c r="M3" s="660" t="s">
        <v>46</v>
      </c>
      <c r="N3" s="660"/>
      <c r="O3" s="660"/>
      <c r="P3" s="253"/>
      <c r="Q3" s="253"/>
      <c r="R3" s="253"/>
      <c r="S3" s="253"/>
    </row>
    <row r="4" spans="1:32" ht="15.95" customHeight="1" thickBot="1" x14ac:dyDescent="0.35">
      <c r="A4" s="659" t="s">
        <v>45</v>
      </c>
      <c r="B4" s="659"/>
      <c r="C4" s="660" t="s">
        <v>44</v>
      </c>
      <c r="D4" s="660"/>
      <c r="E4" s="660"/>
      <c r="F4" s="660"/>
      <c r="G4" s="660"/>
      <c r="H4" s="660"/>
      <c r="I4" s="216"/>
      <c r="J4" s="216"/>
      <c r="K4" s="659"/>
      <c r="L4" s="659"/>
      <c r="M4" s="660"/>
      <c r="N4" s="660"/>
      <c r="O4" s="660"/>
      <c r="P4" s="253"/>
      <c r="Q4" s="253"/>
      <c r="R4" s="253"/>
      <c r="S4" s="253"/>
    </row>
    <row r="5" spans="1:32" ht="9" customHeight="1" thickBot="1" x14ac:dyDescent="0.35">
      <c r="A5" s="659"/>
      <c r="B5" s="659"/>
      <c r="C5" s="660"/>
      <c r="D5" s="660"/>
      <c r="E5" s="660"/>
      <c r="F5" s="660"/>
      <c r="G5" s="660"/>
      <c r="H5" s="660"/>
      <c r="I5" s="216"/>
      <c r="J5" s="216"/>
      <c r="K5" s="216"/>
      <c r="L5" s="216"/>
      <c r="M5" s="216"/>
      <c r="N5" s="216"/>
      <c r="O5" s="216"/>
      <c r="P5" s="216"/>
      <c r="Q5" s="216"/>
      <c r="R5" s="216"/>
      <c r="S5" s="216"/>
    </row>
    <row r="6" spans="1:32" ht="9" customHeight="1" thickBot="1" x14ac:dyDescent="0.35">
      <c r="A6" s="216"/>
      <c r="B6" s="216"/>
      <c r="C6" s="216"/>
      <c r="D6" s="216"/>
      <c r="E6" s="216"/>
      <c r="F6" s="216"/>
      <c r="G6" s="216"/>
      <c r="H6" s="216"/>
      <c r="I6" s="216"/>
      <c r="J6" s="216"/>
      <c r="K6" s="659" t="s">
        <v>43</v>
      </c>
      <c r="L6" s="659"/>
      <c r="M6" s="660">
        <v>2018</v>
      </c>
      <c r="N6" s="660"/>
      <c r="O6" s="660"/>
      <c r="P6" s="253"/>
      <c r="Q6" s="253"/>
      <c r="R6" s="253"/>
      <c r="S6" s="253"/>
    </row>
    <row r="7" spans="1:32" ht="15.95" customHeight="1" thickBot="1" x14ac:dyDescent="0.35">
      <c r="A7" s="659" t="s">
        <v>42</v>
      </c>
      <c r="B7" s="659"/>
      <c r="C7" s="660" t="s">
        <v>41</v>
      </c>
      <c r="D7" s="660"/>
      <c r="E7" s="660"/>
      <c r="F7" s="660"/>
      <c r="G7" s="660"/>
      <c r="H7" s="660"/>
      <c r="I7" s="216"/>
      <c r="J7" s="216"/>
      <c r="K7" s="659"/>
      <c r="L7" s="659"/>
      <c r="M7" s="660"/>
      <c r="N7" s="660"/>
      <c r="O7" s="660"/>
      <c r="P7" s="253"/>
      <c r="Q7" s="253"/>
      <c r="R7" s="253"/>
      <c r="S7" s="253"/>
    </row>
    <row r="8" spans="1:32" ht="6" customHeight="1" thickBot="1" x14ac:dyDescent="0.35">
      <c r="A8" s="659"/>
      <c r="B8" s="659"/>
      <c r="C8" s="660"/>
      <c r="D8" s="660"/>
      <c r="E8" s="660"/>
      <c r="F8" s="660"/>
      <c r="G8" s="660"/>
      <c r="H8" s="660"/>
      <c r="I8" s="216"/>
      <c r="J8" s="216"/>
      <c r="K8" s="216"/>
      <c r="L8" s="216"/>
      <c r="M8" s="216"/>
      <c r="N8" s="216"/>
      <c r="O8" s="216"/>
      <c r="P8" s="216"/>
      <c r="Q8" s="216"/>
      <c r="R8" s="216"/>
      <c r="S8" s="216"/>
    </row>
    <row r="9" spans="1:32" ht="3" customHeight="1" thickBot="1" x14ac:dyDescent="0.35">
      <c r="A9" s="659"/>
      <c r="B9" s="659"/>
      <c r="C9" s="660"/>
      <c r="D9" s="660"/>
      <c r="E9" s="660"/>
      <c r="F9" s="660"/>
      <c r="G9" s="660"/>
      <c r="H9" s="660"/>
      <c r="I9" s="216"/>
      <c r="J9" s="216"/>
      <c r="K9" s="649" t="s">
        <v>38</v>
      </c>
      <c r="L9" s="649"/>
      <c r="M9" s="649"/>
      <c r="N9" s="649"/>
      <c r="O9" s="649"/>
      <c r="P9" s="252"/>
      <c r="Q9" s="252"/>
      <c r="R9" s="252"/>
      <c r="S9" s="252"/>
    </row>
    <row r="10" spans="1:32" ht="11.1" customHeight="1" thickBot="1" x14ac:dyDescent="0.35">
      <c r="A10" s="216"/>
      <c r="B10" s="216"/>
      <c r="C10" s="216"/>
      <c r="D10" s="216"/>
      <c r="E10" s="216"/>
      <c r="F10" s="216"/>
      <c r="G10" s="216"/>
      <c r="H10" s="216"/>
      <c r="I10" s="216"/>
      <c r="J10" s="216"/>
      <c r="K10" s="649"/>
      <c r="L10" s="649"/>
      <c r="M10" s="649"/>
      <c r="N10" s="649"/>
      <c r="O10" s="649"/>
      <c r="P10" s="252"/>
      <c r="Q10" s="252"/>
      <c r="R10" s="252"/>
      <c r="S10" s="252"/>
    </row>
    <row r="11" spans="1:32" ht="6" customHeight="1" thickBot="1" x14ac:dyDescent="0.35">
      <c r="A11" s="659" t="s">
        <v>40</v>
      </c>
      <c r="B11" s="659"/>
      <c r="C11" s="660" t="s">
        <v>39</v>
      </c>
      <c r="D11" s="660"/>
      <c r="E11" s="660"/>
      <c r="F11" s="660"/>
      <c r="G11" s="660"/>
      <c r="H11" s="660"/>
      <c r="I11" s="216"/>
      <c r="J11" s="216"/>
      <c r="K11" s="649"/>
      <c r="L11" s="649"/>
      <c r="M11" s="649"/>
      <c r="N11" s="649"/>
      <c r="O11" s="649"/>
      <c r="P11" s="252"/>
      <c r="Q11" s="252"/>
      <c r="R11" s="252"/>
      <c r="S11" s="252"/>
    </row>
    <row r="12" spans="1:32" ht="18.95" customHeight="1" thickBot="1" x14ac:dyDescent="0.35">
      <c r="A12" s="659"/>
      <c r="B12" s="659"/>
      <c r="C12" s="660"/>
      <c r="D12" s="660"/>
      <c r="E12" s="660"/>
      <c r="F12" s="660"/>
      <c r="G12" s="660"/>
      <c r="H12" s="660"/>
      <c r="I12" s="216"/>
      <c r="J12" s="216"/>
      <c r="K12" s="216"/>
      <c r="L12" s="216"/>
      <c r="M12" s="216"/>
      <c r="N12" s="216"/>
      <c r="O12" s="216"/>
      <c r="P12" s="216"/>
      <c r="Q12" s="216"/>
      <c r="R12" s="216"/>
      <c r="S12" s="216"/>
    </row>
    <row r="13" spans="1:32" ht="20.100000000000001" customHeight="1" thickBot="1" x14ac:dyDescent="0.35">
      <c r="A13" s="649" t="s">
        <v>38</v>
      </c>
      <c r="B13" s="649"/>
      <c r="C13" s="649"/>
      <c r="D13" s="649"/>
      <c r="E13" s="649"/>
      <c r="F13" s="649"/>
      <c r="G13" s="649"/>
      <c r="H13" s="649"/>
      <c r="I13" s="649"/>
      <c r="J13" s="649"/>
      <c r="K13" s="649"/>
      <c r="L13" s="649"/>
      <c r="M13" s="649"/>
      <c r="N13" s="649"/>
      <c r="O13" s="649"/>
      <c r="P13" s="252"/>
      <c r="Q13" s="252"/>
      <c r="R13" s="252"/>
      <c r="S13" s="252"/>
    </row>
    <row r="14" spans="1:32" ht="42" customHeight="1" thickBot="1" x14ac:dyDescent="0.35">
      <c r="A14" s="650" t="s">
        <v>37</v>
      </c>
      <c r="B14" s="650"/>
      <c r="C14" s="650"/>
      <c r="D14" s="650"/>
      <c r="E14" s="650"/>
      <c r="F14" s="650" t="s">
        <v>130</v>
      </c>
      <c r="G14" s="650"/>
      <c r="H14" s="650"/>
      <c r="I14" s="650"/>
      <c r="J14" s="650"/>
      <c r="K14" s="650"/>
      <c r="L14" s="650" t="s">
        <v>36</v>
      </c>
      <c r="M14" s="650"/>
      <c r="N14" s="650"/>
      <c r="O14" s="651"/>
      <c r="P14" s="655" t="s">
        <v>163</v>
      </c>
      <c r="Q14" s="656"/>
      <c r="R14" s="217">
        <v>43220</v>
      </c>
      <c r="S14" s="657" t="s">
        <v>158</v>
      </c>
      <c r="T14" s="653" t="s">
        <v>221</v>
      </c>
      <c r="U14" s="218"/>
      <c r="V14" s="655" t="s">
        <v>163</v>
      </c>
      <c r="W14" s="656"/>
      <c r="X14" s="217">
        <v>43343</v>
      </c>
      <c r="Y14" s="657" t="s">
        <v>158</v>
      </c>
      <c r="Z14" s="653" t="s">
        <v>217</v>
      </c>
      <c r="AA14" s="218"/>
      <c r="AB14" s="655" t="s">
        <v>163</v>
      </c>
      <c r="AC14" s="656"/>
      <c r="AD14" s="217">
        <v>43465</v>
      </c>
      <c r="AE14" s="657" t="s">
        <v>158</v>
      </c>
      <c r="AF14" s="653" t="s">
        <v>216</v>
      </c>
    </row>
    <row r="15" spans="1:32" ht="70.5" customHeight="1" thickBot="1" x14ac:dyDescent="0.35">
      <c r="A15" s="255" t="s">
        <v>35</v>
      </c>
      <c r="B15" s="652" t="s">
        <v>34</v>
      </c>
      <c r="C15" s="652"/>
      <c r="D15" s="255" t="s">
        <v>33</v>
      </c>
      <c r="E15" s="255" t="s">
        <v>32</v>
      </c>
      <c r="F15" s="255" t="s">
        <v>31</v>
      </c>
      <c r="G15" s="255" t="s">
        <v>30</v>
      </c>
      <c r="H15" s="652" t="s">
        <v>29</v>
      </c>
      <c r="I15" s="652"/>
      <c r="J15" s="652" t="s">
        <v>28</v>
      </c>
      <c r="K15" s="652"/>
      <c r="L15" s="652" t="s">
        <v>131</v>
      </c>
      <c r="M15" s="652"/>
      <c r="N15" s="255" t="s">
        <v>132</v>
      </c>
      <c r="O15" s="219" t="s">
        <v>18</v>
      </c>
      <c r="P15" s="251" t="s">
        <v>87</v>
      </c>
      <c r="Q15" s="251" t="s">
        <v>88</v>
      </c>
      <c r="R15" s="251" t="s">
        <v>157</v>
      </c>
      <c r="S15" s="658"/>
      <c r="T15" s="654"/>
      <c r="U15" s="254"/>
      <c r="V15" s="251" t="s">
        <v>87</v>
      </c>
      <c r="W15" s="251" t="s">
        <v>88</v>
      </c>
      <c r="X15" s="251" t="s">
        <v>157</v>
      </c>
      <c r="Y15" s="658"/>
      <c r="Z15" s="654"/>
      <c r="AA15" s="254"/>
      <c r="AB15" s="251" t="s">
        <v>87</v>
      </c>
      <c r="AC15" s="251" t="s">
        <v>88</v>
      </c>
      <c r="AD15" s="251" t="s">
        <v>157</v>
      </c>
      <c r="AE15" s="658"/>
      <c r="AF15" s="654"/>
    </row>
    <row r="16" spans="1:32" ht="39.950000000000003" customHeight="1" thickBot="1" x14ac:dyDescent="0.35">
      <c r="A16" s="652"/>
      <c r="B16" s="652"/>
      <c r="C16" s="652"/>
      <c r="D16" s="652"/>
      <c r="E16" s="652"/>
      <c r="F16" s="652"/>
      <c r="G16" s="652"/>
      <c r="H16" s="652"/>
      <c r="I16" s="652"/>
      <c r="J16" s="652"/>
      <c r="K16" s="652"/>
      <c r="L16" s="652"/>
      <c r="M16" s="652"/>
      <c r="N16" s="652"/>
      <c r="O16" s="652"/>
      <c r="P16" s="250">
        <f>+COUNTIF(P17:P17,"&lt;&gt;"&amp;"")</f>
        <v>0</v>
      </c>
      <c r="Q16" s="250">
        <f>+COUNTIF(Q17:Q17,"Cumplida "&amp;"*")</f>
        <v>0</v>
      </c>
      <c r="R16" s="220" t="str">
        <f>IFERROR(+Q16/P16,"No se programaron actividades relacionadas con este objetivo")</f>
        <v>No se programaron actividades relacionadas con este objetivo</v>
      </c>
      <c r="S16" s="250"/>
      <c r="T16" s="221"/>
      <c r="U16" s="222"/>
      <c r="V16" s="250">
        <f>+COUNTIF(V17:V17,"&lt;&gt;"&amp;"")</f>
        <v>0</v>
      </c>
      <c r="W16" s="250">
        <f>+COUNTIF(W17:W17,"Cumplida "&amp;"*")</f>
        <v>0</v>
      </c>
      <c r="X16" s="220" t="str">
        <f>IFERROR(+W16/V16,"No se programaron actividades relacionadas con este objetivo")</f>
        <v>No se programaron actividades relacionadas con este objetivo</v>
      </c>
      <c r="Y16" s="250"/>
      <c r="Z16" s="221"/>
      <c r="AA16" s="222"/>
      <c r="AB16" s="250">
        <f>+COUNTIF(AB17:AB17,"&lt;&gt;"&amp;"")</f>
        <v>0</v>
      </c>
      <c r="AC16" s="250">
        <f>+COUNTIF(AC17:AC17,"Cumplida "&amp;"*")</f>
        <v>0</v>
      </c>
      <c r="AD16" s="220" t="str">
        <f>IFERROR(+AC16/AB16,"No se programaron actividades relacionadas con este objetivo")</f>
        <v>No se programaron actividades relacionadas con este objetivo</v>
      </c>
      <c r="AE16" s="250"/>
      <c r="AF16" s="221"/>
    </row>
    <row r="17" spans="1:32" ht="297.75" customHeight="1" thickBot="1" x14ac:dyDescent="0.35">
      <c r="A17" s="418" t="s">
        <v>175</v>
      </c>
      <c r="B17" s="647">
        <v>7760</v>
      </c>
      <c r="C17" s="647"/>
      <c r="D17" s="418" t="s">
        <v>218</v>
      </c>
      <c r="E17" s="418" t="s">
        <v>174</v>
      </c>
      <c r="F17" s="418" t="s">
        <v>653</v>
      </c>
      <c r="G17" s="418" t="s">
        <v>219</v>
      </c>
      <c r="H17" s="647" t="s">
        <v>27</v>
      </c>
      <c r="I17" s="647"/>
      <c r="J17" s="647" t="s">
        <v>26</v>
      </c>
      <c r="K17" s="647"/>
      <c r="L17" s="648">
        <v>43115</v>
      </c>
      <c r="M17" s="648"/>
      <c r="N17" s="419">
        <v>43462</v>
      </c>
      <c r="O17" s="418" t="s">
        <v>220</v>
      </c>
      <c r="P17" s="417"/>
      <c r="Q17" s="223" t="s">
        <v>154</v>
      </c>
      <c r="R17" s="256"/>
      <c r="S17" s="256" t="s">
        <v>198</v>
      </c>
      <c r="T17" s="462" t="s">
        <v>598</v>
      </c>
      <c r="U17" s="224"/>
      <c r="V17" s="256"/>
      <c r="W17" s="223" t="s">
        <v>154</v>
      </c>
      <c r="X17" s="256"/>
      <c r="Y17" s="256" t="s">
        <v>198</v>
      </c>
      <c r="Z17" s="462" t="s">
        <v>769</v>
      </c>
      <c r="AA17" s="224"/>
      <c r="AB17" s="256"/>
      <c r="AC17" s="223"/>
      <c r="AD17" s="256"/>
      <c r="AE17" s="256"/>
      <c r="AF17" s="225"/>
    </row>
    <row r="18" spans="1:32" x14ac:dyDescent="0.3"/>
    <row r="19" spans="1:32" x14ac:dyDescent="0.3"/>
    <row r="20" spans="1:32" x14ac:dyDescent="0.3"/>
    <row r="21" spans="1:32" x14ac:dyDescent="0.3"/>
  </sheetData>
  <sheetProtection algorithmName="SHA-512" hashValue="5xC2dp8tMnyPmsfw5OEcsM25zoGY994VI3BxavHJjDLMRDMBfu1F3OqUJ+AyaAamzHgNemCbpf8Q/R5l5b0oLQ==" saltValue="++9n6Xc5LxdKHGcLqVXOOQ==" spinCount="100000" sheet="1" objects="1" scenarios="1"/>
  <customSheetViews>
    <customSheetView guid="{13CE4E0B-6D7C-47AC-BA40-02AD9E229BD1}" scale="70" fitToPage="1" hiddenRows="1" hiddenColumns="1" topLeftCell="F4">
      <selection activeCell="Q17" sqref="Q17"/>
      <rowBreaks count="1" manualBreakCount="1">
        <brk id="46" max="16383" man="1"/>
      </rowBreaks>
      <pageMargins left="0.23622047244094491" right="0.23622047244094491" top="0.74803149606299213" bottom="0.74803149606299213" header="0.31496062992125984" footer="0.31496062992125984"/>
      <printOptions horizontalCentered="1"/>
      <pageSetup scale="23" fitToHeight="0" orientation="landscape" r:id="rId1"/>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 guid="{A18BB86E-DB44-47F1-B842-D73307AB453F}" scale="70" fitToPage="1" hiddenRows="1" hiddenColumns="1" topLeftCell="M4">
      <selection activeCell="T20" sqref="T20"/>
      <rowBreaks count="1" manualBreakCount="1">
        <brk id="46" max="16383" man="1"/>
      </rowBreaks>
      <pageMargins left="0.23622047244094491" right="0.23622047244094491" top="0.74803149606299213" bottom="0.74803149606299213" header="0.31496062992125984" footer="0.31496062992125984"/>
      <printOptions horizontalCentered="1"/>
      <pageSetup scale="23" fitToHeight="0" orientation="landscape" r:id="rId2"/>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s>
  <mergeCells count="36">
    <mergeCell ref="A1:O1"/>
    <mergeCell ref="A2:B2"/>
    <mergeCell ref="C2:H2"/>
    <mergeCell ref="K3:L4"/>
    <mergeCell ref="M3:O4"/>
    <mergeCell ref="A4:B5"/>
    <mergeCell ref="C4:H5"/>
    <mergeCell ref="K6:L7"/>
    <mergeCell ref="M6:O7"/>
    <mergeCell ref="A7:B9"/>
    <mergeCell ref="C7:H9"/>
    <mergeCell ref="K9:O11"/>
    <mergeCell ref="A11:B12"/>
    <mergeCell ref="C11:H12"/>
    <mergeCell ref="T14:T15"/>
    <mergeCell ref="AF14:AF15"/>
    <mergeCell ref="B15:C15"/>
    <mergeCell ref="H15:I15"/>
    <mergeCell ref="J15:K15"/>
    <mergeCell ref="L15:M15"/>
    <mergeCell ref="Z14:Z15"/>
    <mergeCell ref="AB14:AC14"/>
    <mergeCell ref="AE14:AE15"/>
    <mergeCell ref="S14:S15"/>
    <mergeCell ref="P14:Q14"/>
    <mergeCell ref="V14:W14"/>
    <mergeCell ref="Y14:Y15"/>
    <mergeCell ref="B17:C17"/>
    <mergeCell ref="H17:I17"/>
    <mergeCell ref="J17:K17"/>
    <mergeCell ref="L17:M17"/>
    <mergeCell ref="A13:O13"/>
    <mergeCell ref="A14:E14"/>
    <mergeCell ref="F14:K14"/>
    <mergeCell ref="L14:O14"/>
    <mergeCell ref="A16:O16"/>
  </mergeCells>
  <conditionalFormatting sqref="AC17">
    <cfRule type="cellIs" dxfId="692" priority="43" operator="equal">
      <formula>"Vencida"</formula>
    </cfRule>
    <cfRule type="cellIs" dxfId="691" priority="44" operator="equal">
      <formula>"No Cumplida"</formula>
    </cfRule>
    <cfRule type="cellIs" dxfId="690" priority="45" operator="equal">
      <formula>"En Avance"</formula>
    </cfRule>
    <cfRule type="cellIs" dxfId="689" priority="46" operator="equal">
      <formula>"Cumplida (FT)"</formula>
    </cfRule>
    <cfRule type="cellIs" dxfId="688" priority="47" operator="equal">
      <formula>"Cumplida (DT)"</formula>
    </cfRule>
    <cfRule type="cellIs" dxfId="687" priority="48" operator="equal">
      <formula>"Sin Avance"</formula>
    </cfRule>
  </conditionalFormatting>
  <conditionalFormatting sqref="Q17">
    <cfRule type="cellIs" dxfId="686" priority="7" operator="equal">
      <formula>"Vencida"</formula>
    </cfRule>
    <cfRule type="cellIs" dxfId="685" priority="8" operator="equal">
      <formula>"No Cumplida"</formula>
    </cfRule>
    <cfRule type="cellIs" dxfId="684" priority="9" operator="equal">
      <formula>"En Avance"</formula>
    </cfRule>
    <cfRule type="cellIs" dxfId="683" priority="10" operator="equal">
      <formula>"Cumplida (FT)"</formula>
    </cfRule>
    <cfRule type="cellIs" dxfId="682" priority="11" operator="equal">
      <formula>"Cumplida (DT)"</formula>
    </cfRule>
    <cfRule type="cellIs" dxfId="681" priority="12" operator="equal">
      <formula>"Sin Avance"</formula>
    </cfRule>
  </conditionalFormatting>
  <conditionalFormatting sqref="W17">
    <cfRule type="cellIs" dxfId="680" priority="1" operator="equal">
      <formula>"Vencida"</formula>
    </cfRule>
    <cfRule type="cellIs" dxfId="679" priority="2" operator="equal">
      <formula>"No Cumplida"</formula>
    </cfRule>
    <cfRule type="cellIs" dxfId="678" priority="3" operator="equal">
      <formula>"En Avance"</formula>
    </cfRule>
    <cfRule type="cellIs" dxfId="677" priority="4" operator="equal">
      <formula>"Cumplida (FT)"</formula>
    </cfRule>
    <cfRule type="cellIs" dxfId="676" priority="5" operator="equal">
      <formula>"Cumplida (DT)"</formula>
    </cfRule>
    <cfRule type="cellIs" dxfId="675" priority="6" operator="equal">
      <formula>"Sin Avance"</formula>
    </cfRule>
  </conditionalFormatting>
  <dataValidations count="1">
    <dataValidation type="list" allowBlank="1" showInputMessage="1" showErrorMessage="1" sqref="Q17 AC17 W17">
      <formula1>Califica</formula1>
    </dataValidation>
  </dataValidations>
  <printOptions horizontalCentered="1"/>
  <pageMargins left="0.23622047244094491" right="0.23622047244094491" top="0.74803149606299213" bottom="0.74803149606299213" header="0.31496062992125984" footer="0.31496062992125984"/>
  <pageSetup scale="28" fitToHeight="0" orientation="landscape" r:id="rId3"/>
  <headerFooter>
    <oddHeader>&amp;L
&amp;C&amp;G</oddHeader>
    <oddFooter>&amp;L&amp;9Aprobó: Yanira Villamil S. - Jefe Oficina de Control Interno 
Revisó: Luis Antonio Guerrero/OCI 
Elaboró: Marcela López&amp;R&amp;9&amp;P de &amp;N</oddFooter>
  </headerFooter>
  <rowBreaks count="1" manualBreakCount="1">
    <brk id="42" max="16383" man="1"/>
  </rowBreaks>
  <legacyDrawing r:id="rId4"/>
  <legacyDrawingHF r:id="rId5"/>
  <picture r:id="rId6"/>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
    <pageSetUpPr fitToPage="1"/>
  </sheetPr>
  <dimension ref="A1:X135"/>
  <sheetViews>
    <sheetView showGridLines="0" showWhiteSpace="0" topLeftCell="A33" zoomScale="85" zoomScaleNormal="85" zoomScaleSheetLayoutView="55" workbookViewId="0">
      <selection activeCell="C37" sqref="C37"/>
    </sheetView>
  </sheetViews>
  <sheetFormatPr baseColWidth="10" defaultColWidth="11.42578125" defaultRowHeight="12.75" zeroHeight="1" x14ac:dyDescent="0.25"/>
  <cols>
    <col min="1" max="1" width="23" style="19" customWidth="1"/>
    <col min="2" max="2" width="5" style="4" customWidth="1"/>
    <col min="3" max="3" width="49" style="19" customWidth="1"/>
    <col min="4" max="4" width="26.5703125" style="19" customWidth="1"/>
    <col min="5" max="5" width="24.5703125" style="19" customWidth="1"/>
    <col min="6" max="6" width="14.7109375" style="20" customWidth="1"/>
    <col min="7" max="7" width="1.42578125" style="4" customWidth="1"/>
    <col min="8" max="9" width="12.5703125" style="4" hidden="1" customWidth="1"/>
    <col min="10" max="10" width="15.42578125" style="4" hidden="1" customWidth="1"/>
    <col min="11" max="11" width="15.7109375" style="4" hidden="1" customWidth="1"/>
    <col min="12" max="12" width="80.5703125" style="28" hidden="1" customWidth="1"/>
    <col min="13" max="13" width="1.42578125" style="4" customWidth="1"/>
    <col min="14" max="15" width="13.42578125" style="4" customWidth="1"/>
    <col min="16" max="16" width="15.5703125" style="4" customWidth="1"/>
    <col min="17" max="17" width="15.7109375" style="4" customWidth="1"/>
    <col min="18" max="18" width="99.42578125" style="28" customWidth="1"/>
    <col min="19" max="19" width="1.42578125" style="5" customWidth="1"/>
    <col min="20" max="21" width="13.28515625" style="4" hidden="1" customWidth="1"/>
    <col min="22" max="22" width="14.5703125" style="4" hidden="1" customWidth="1"/>
    <col min="23" max="23" width="15.7109375" style="4" hidden="1" customWidth="1"/>
    <col min="24" max="24" width="61.7109375" style="4" hidden="1" customWidth="1"/>
    <col min="25" max="261" width="11.42578125" style="4" customWidth="1"/>
    <col min="262" max="16384" width="11.42578125" style="4"/>
  </cols>
  <sheetData>
    <row r="1" spans="1:24" x14ac:dyDescent="0.25"/>
    <row r="2" spans="1:24" ht="21" x14ac:dyDescent="0.25">
      <c r="A2" s="31" t="s">
        <v>71</v>
      </c>
      <c r="B2" s="31"/>
      <c r="C2" s="30"/>
      <c r="D2" s="30"/>
      <c r="E2" s="30"/>
      <c r="F2" s="30"/>
      <c r="G2" s="30"/>
      <c r="H2" s="30"/>
      <c r="I2" s="30"/>
      <c r="J2" s="30"/>
      <c r="K2" s="30"/>
      <c r="L2" s="30"/>
      <c r="M2" s="30"/>
      <c r="N2" s="30"/>
      <c r="O2" s="30"/>
      <c r="P2" s="30"/>
      <c r="Q2" s="30"/>
      <c r="R2" s="30"/>
      <c r="S2" s="95"/>
      <c r="T2" s="30"/>
      <c r="U2" s="30"/>
      <c r="V2" s="30"/>
      <c r="W2" s="30"/>
      <c r="X2" s="30"/>
    </row>
    <row r="3" spans="1:24" x14ac:dyDescent="0.2">
      <c r="B3" s="21"/>
      <c r="C3" s="22"/>
    </row>
    <row r="4" spans="1:24" x14ac:dyDescent="0.2">
      <c r="A4" s="23" t="s">
        <v>13</v>
      </c>
      <c r="B4" s="23"/>
      <c r="C4" s="24" t="s">
        <v>91</v>
      </c>
    </row>
    <row r="5" spans="1:24" x14ac:dyDescent="0.2">
      <c r="A5" s="23" t="s">
        <v>92</v>
      </c>
      <c r="B5" s="23"/>
      <c r="C5" s="258">
        <v>2018</v>
      </c>
    </row>
    <row r="6" spans="1:24" x14ac:dyDescent="0.25">
      <c r="A6" s="25" t="s">
        <v>93</v>
      </c>
      <c r="B6" s="25"/>
      <c r="C6" s="26" t="s">
        <v>766</v>
      </c>
    </row>
    <row r="7" spans="1:24" x14ac:dyDescent="0.25">
      <c r="C7" s="259"/>
    </row>
    <row r="8" spans="1:24" ht="13.5" thickBot="1" x14ac:dyDescent="0.3">
      <c r="G8" s="5"/>
    </row>
    <row r="9" spans="1:24" ht="19.5" thickBot="1" x14ac:dyDescent="0.3">
      <c r="A9" s="661" t="s">
        <v>72</v>
      </c>
      <c r="B9" s="662"/>
      <c r="C9" s="662"/>
      <c r="D9" s="662"/>
      <c r="E9" s="662"/>
      <c r="F9" s="663"/>
      <c r="G9" s="16"/>
      <c r="H9" s="604" t="s">
        <v>7</v>
      </c>
      <c r="I9" s="602"/>
      <c r="J9" s="602"/>
      <c r="K9" s="602"/>
      <c r="L9" s="603"/>
      <c r="N9" s="604" t="s">
        <v>8</v>
      </c>
      <c r="O9" s="602"/>
      <c r="P9" s="602"/>
      <c r="Q9" s="602"/>
      <c r="R9" s="603"/>
      <c r="T9" s="604" t="s">
        <v>9</v>
      </c>
      <c r="U9" s="602"/>
      <c r="V9" s="602"/>
      <c r="W9" s="602"/>
      <c r="X9" s="603"/>
    </row>
    <row r="10" spans="1:24" ht="38.1" customHeight="1" thickBot="1" x14ac:dyDescent="0.3">
      <c r="A10" s="74" t="s">
        <v>83</v>
      </c>
      <c r="B10" s="664" t="s">
        <v>106</v>
      </c>
      <c r="C10" s="665"/>
      <c r="D10" s="665"/>
      <c r="E10" s="665"/>
      <c r="F10" s="666"/>
      <c r="G10" s="1"/>
      <c r="H10" s="94" t="s">
        <v>163</v>
      </c>
      <c r="I10" s="93"/>
      <c r="J10" s="55">
        <v>43220</v>
      </c>
      <c r="K10" s="607" t="s">
        <v>158</v>
      </c>
      <c r="L10" s="607" t="s">
        <v>0</v>
      </c>
      <c r="N10" s="94" t="s">
        <v>163</v>
      </c>
      <c r="O10" s="93"/>
      <c r="P10" s="55">
        <v>43343</v>
      </c>
      <c r="Q10" s="607" t="s">
        <v>158</v>
      </c>
      <c r="R10" s="607" t="s">
        <v>0</v>
      </c>
      <c r="T10" s="94" t="s">
        <v>163</v>
      </c>
      <c r="U10" s="93"/>
      <c r="V10" s="55">
        <v>43465</v>
      </c>
      <c r="W10" s="79"/>
      <c r="X10" s="607" t="s">
        <v>0</v>
      </c>
    </row>
    <row r="11" spans="1:24" ht="26.25" thickBot="1" x14ac:dyDescent="0.3">
      <c r="A11" s="63" t="s">
        <v>11</v>
      </c>
      <c r="B11" s="667" t="s">
        <v>79</v>
      </c>
      <c r="C11" s="668"/>
      <c r="D11" s="53" t="s">
        <v>80</v>
      </c>
      <c r="E11" s="53" t="s">
        <v>81</v>
      </c>
      <c r="F11" s="54" t="s">
        <v>82</v>
      </c>
      <c r="H11" s="56" t="s">
        <v>12</v>
      </c>
      <c r="I11" s="98" t="s">
        <v>10</v>
      </c>
      <c r="J11" s="98" t="s">
        <v>84</v>
      </c>
      <c r="K11" s="609"/>
      <c r="L11" s="609"/>
      <c r="N11" s="56" t="s">
        <v>12</v>
      </c>
      <c r="O11" s="98" t="s">
        <v>10</v>
      </c>
      <c r="P11" s="98" t="s">
        <v>84</v>
      </c>
      <c r="Q11" s="609"/>
      <c r="R11" s="609"/>
      <c r="T11" s="56" t="s">
        <v>12</v>
      </c>
      <c r="U11" s="98" t="s">
        <v>10</v>
      </c>
      <c r="V11" s="98" t="s">
        <v>84</v>
      </c>
      <c r="W11" s="98"/>
      <c r="X11" s="609"/>
    </row>
    <row r="12" spans="1:24" ht="30" customHeight="1" thickBot="1" x14ac:dyDescent="0.3">
      <c r="A12" s="671" t="s">
        <v>135</v>
      </c>
      <c r="B12" s="57"/>
      <c r="C12" s="58" t="s">
        <v>176</v>
      </c>
      <c r="D12" s="57"/>
      <c r="E12" s="57"/>
      <c r="F12" s="66"/>
      <c r="G12" s="3"/>
      <c r="H12" s="83">
        <f>+COUNTIF(H13:H20,"&lt;&gt;"&amp;"")</f>
        <v>4</v>
      </c>
      <c r="I12" s="84">
        <f>+COUNTIF(I13:I20,"Cumplida "&amp;"*")</f>
        <v>4</v>
      </c>
      <c r="J12" s="85">
        <f>IFERROR(+I12/H12,"No se programaron actividades relacionadas con este objetivo")</f>
        <v>1</v>
      </c>
      <c r="K12" s="86"/>
      <c r="L12" s="87"/>
      <c r="M12" s="2"/>
      <c r="N12" s="83">
        <f>+COUNTIF(N13:N20,"&lt;&gt;"&amp;"")</f>
        <v>4</v>
      </c>
      <c r="O12" s="84">
        <f>+COUNTIF(O13:O20,"Cumplida "&amp;"*")</f>
        <v>4</v>
      </c>
      <c r="P12" s="85">
        <f>IFERROR(+O12/N12,"No se programaron actividades relacionadas con este objetivo")</f>
        <v>1</v>
      </c>
      <c r="Q12" s="86"/>
      <c r="R12" s="87"/>
      <c r="S12" s="18"/>
      <c r="T12" s="83">
        <f>+COUNTIF(T13:T20,"&lt;&gt;"&amp;"")</f>
        <v>0</v>
      </c>
      <c r="U12" s="84">
        <f>+COUNTIF(U13:U20,"Cumplida "&amp;"*")</f>
        <v>0</v>
      </c>
      <c r="V12" s="85" t="str">
        <f>IFERROR(+U12/T12,"No se programaron actividades relacionadas con este objetivo")</f>
        <v>No se programaron actividades relacionadas con este objetivo</v>
      </c>
      <c r="W12" s="86"/>
      <c r="X12" s="87"/>
    </row>
    <row r="13" spans="1:24" ht="306.75" customHeight="1" x14ac:dyDescent="0.25">
      <c r="A13" s="672"/>
      <c r="B13" s="266">
        <v>1</v>
      </c>
      <c r="C13" s="267" t="s">
        <v>222</v>
      </c>
      <c r="D13" s="267" t="s">
        <v>136</v>
      </c>
      <c r="E13" s="267" t="s">
        <v>230</v>
      </c>
      <c r="F13" s="270">
        <v>43281</v>
      </c>
      <c r="H13" s="9">
        <v>1</v>
      </c>
      <c r="I13" s="82" t="s">
        <v>155</v>
      </c>
      <c r="J13" s="10"/>
      <c r="K13" s="11" t="s">
        <v>198</v>
      </c>
      <c r="L13" s="27" t="s">
        <v>660</v>
      </c>
      <c r="N13" s="9">
        <v>1</v>
      </c>
      <c r="O13" s="82" t="s">
        <v>155</v>
      </c>
      <c r="P13" s="10"/>
      <c r="Q13" s="11" t="s">
        <v>198</v>
      </c>
      <c r="R13" s="27" t="s">
        <v>810</v>
      </c>
      <c r="T13" s="88"/>
      <c r="U13" s="82"/>
      <c r="V13" s="10"/>
      <c r="W13" s="11"/>
      <c r="X13" s="27"/>
    </row>
    <row r="14" spans="1:24" ht="209.25" customHeight="1" x14ac:dyDescent="0.25">
      <c r="A14" s="672"/>
      <c r="B14" s="266">
        <v>2</v>
      </c>
      <c r="C14" s="268" t="s">
        <v>223</v>
      </c>
      <c r="D14" s="268" t="s">
        <v>224</v>
      </c>
      <c r="E14" s="267" t="s">
        <v>230</v>
      </c>
      <c r="F14" s="270">
        <v>43281</v>
      </c>
      <c r="H14" s="9">
        <v>1</v>
      </c>
      <c r="I14" s="82" t="s">
        <v>155</v>
      </c>
      <c r="J14" s="10"/>
      <c r="K14" s="11" t="s">
        <v>198</v>
      </c>
      <c r="L14" s="208" t="s">
        <v>661</v>
      </c>
      <c r="N14" s="9">
        <v>1</v>
      </c>
      <c r="O14" s="82" t="s">
        <v>155</v>
      </c>
      <c r="P14" s="10"/>
      <c r="Q14" s="11" t="s">
        <v>198</v>
      </c>
      <c r="R14" s="208" t="s">
        <v>811</v>
      </c>
      <c r="T14" s="89"/>
      <c r="U14" s="82"/>
      <c r="V14" s="10"/>
      <c r="W14" s="11"/>
      <c r="X14" s="27"/>
    </row>
    <row r="15" spans="1:24" ht="236.25" customHeight="1" x14ac:dyDescent="0.25">
      <c r="A15" s="672"/>
      <c r="B15" s="266">
        <v>3</v>
      </c>
      <c r="C15" s="267" t="s">
        <v>225</v>
      </c>
      <c r="D15" s="267" t="s">
        <v>226</v>
      </c>
      <c r="E15" s="267" t="s">
        <v>230</v>
      </c>
      <c r="F15" s="270">
        <v>43281</v>
      </c>
      <c r="H15" s="9">
        <v>1</v>
      </c>
      <c r="I15" s="82" t="s">
        <v>155</v>
      </c>
      <c r="J15" s="10"/>
      <c r="K15" s="11" t="s">
        <v>198</v>
      </c>
      <c r="L15" s="27" t="s">
        <v>662</v>
      </c>
      <c r="N15" s="9">
        <v>1</v>
      </c>
      <c r="O15" s="82" t="s">
        <v>155</v>
      </c>
      <c r="P15" s="10"/>
      <c r="Q15" s="11" t="s">
        <v>198</v>
      </c>
      <c r="R15" s="27" t="s">
        <v>812</v>
      </c>
      <c r="T15" s="89"/>
      <c r="U15" s="82"/>
      <c r="V15" s="10"/>
      <c r="W15" s="11"/>
      <c r="X15" s="27"/>
    </row>
    <row r="16" spans="1:24" ht="193.5" customHeight="1" x14ac:dyDescent="0.25">
      <c r="A16" s="672"/>
      <c r="B16" s="266">
        <v>4</v>
      </c>
      <c r="C16" s="267" t="s">
        <v>137</v>
      </c>
      <c r="D16" s="267" t="s">
        <v>227</v>
      </c>
      <c r="E16" s="269" t="s">
        <v>231</v>
      </c>
      <c r="F16" s="270">
        <v>43281</v>
      </c>
      <c r="H16" s="9">
        <v>1</v>
      </c>
      <c r="I16" s="82" t="s">
        <v>155</v>
      </c>
      <c r="J16" s="10"/>
      <c r="K16" s="11" t="s">
        <v>198</v>
      </c>
      <c r="L16" s="81" t="s">
        <v>663</v>
      </c>
      <c r="N16" s="9">
        <v>1</v>
      </c>
      <c r="O16" s="82" t="s">
        <v>155</v>
      </c>
      <c r="P16" s="10"/>
      <c r="Q16" s="11" t="s">
        <v>198</v>
      </c>
      <c r="R16" s="81" t="s">
        <v>813</v>
      </c>
      <c r="T16" s="89"/>
      <c r="U16" s="82"/>
      <c r="V16" s="10"/>
      <c r="W16" s="11"/>
      <c r="X16" s="27"/>
    </row>
    <row r="17" spans="1:24" ht="168" customHeight="1" x14ac:dyDescent="0.25">
      <c r="A17" s="672"/>
      <c r="B17" s="266">
        <v>5</v>
      </c>
      <c r="C17" s="268" t="s">
        <v>228</v>
      </c>
      <c r="D17" s="268" t="s">
        <v>664</v>
      </c>
      <c r="E17" s="267" t="s">
        <v>232</v>
      </c>
      <c r="F17" s="262">
        <v>43464</v>
      </c>
      <c r="H17" s="9"/>
      <c r="I17" s="82" t="s">
        <v>154</v>
      </c>
      <c r="J17" s="10"/>
      <c r="K17" s="11" t="s">
        <v>198</v>
      </c>
      <c r="L17" s="81" t="s">
        <v>665</v>
      </c>
      <c r="N17" s="89"/>
      <c r="O17" s="82" t="s">
        <v>152</v>
      </c>
      <c r="P17" s="10"/>
      <c r="Q17" s="11" t="s">
        <v>198</v>
      </c>
      <c r="R17" s="81" t="s">
        <v>591</v>
      </c>
      <c r="T17" s="89"/>
      <c r="U17" s="82"/>
      <c r="V17" s="10"/>
      <c r="W17" s="11"/>
      <c r="X17" s="27"/>
    </row>
    <row r="18" spans="1:24" ht="155.25" customHeight="1" thickBot="1" x14ac:dyDescent="0.3">
      <c r="A18" s="672"/>
      <c r="B18" s="266">
        <v>6</v>
      </c>
      <c r="C18" s="268" t="s">
        <v>666</v>
      </c>
      <c r="D18" s="268" t="s">
        <v>229</v>
      </c>
      <c r="E18" s="267" t="s">
        <v>667</v>
      </c>
      <c r="F18" s="262">
        <v>43464</v>
      </c>
      <c r="H18" s="9"/>
      <c r="I18" s="82" t="s">
        <v>154</v>
      </c>
      <c r="J18" s="10"/>
      <c r="K18" s="11" t="s">
        <v>198</v>
      </c>
      <c r="L18" s="27" t="s">
        <v>607</v>
      </c>
      <c r="N18" s="89"/>
      <c r="O18" s="82" t="s">
        <v>154</v>
      </c>
      <c r="P18" s="10"/>
      <c r="Q18" s="11" t="s">
        <v>198</v>
      </c>
      <c r="R18" s="81" t="s">
        <v>874</v>
      </c>
      <c r="T18" s="89"/>
      <c r="U18" s="82"/>
      <c r="V18" s="10"/>
      <c r="W18" s="11"/>
      <c r="X18" s="27"/>
    </row>
    <row r="19" spans="1:24" ht="148.5" hidden="1" customHeight="1" thickBot="1" x14ac:dyDescent="0.3">
      <c r="A19" s="672"/>
      <c r="B19" s="47"/>
      <c r="C19" s="38"/>
      <c r="D19" s="38"/>
      <c r="E19" s="37"/>
      <c r="F19" s="78"/>
      <c r="H19" s="9"/>
      <c r="I19" s="82"/>
      <c r="J19" s="10"/>
      <c r="K19" s="11" t="s">
        <v>198</v>
      </c>
      <c r="L19" s="27"/>
      <c r="N19" s="89"/>
      <c r="O19" s="82"/>
      <c r="P19" s="10"/>
      <c r="Q19" s="11" t="s">
        <v>198</v>
      </c>
      <c r="R19" s="27"/>
      <c r="T19" s="89"/>
      <c r="U19" s="82"/>
      <c r="V19" s="10"/>
      <c r="W19" s="11"/>
      <c r="X19" s="27"/>
    </row>
    <row r="20" spans="1:24" ht="182.25" hidden="1" customHeight="1" thickBot="1" x14ac:dyDescent="0.3">
      <c r="A20" s="673"/>
      <c r="B20" s="47"/>
      <c r="C20" s="38"/>
      <c r="D20" s="38"/>
      <c r="E20" s="37"/>
      <c r="F20" s="78"/>
      <c r="H20" s="9"/>
      <c r="I20" s="82"/>
      <c r="J20" s="10"/>
      <c r="K20" s="11" t="s">
        <v>198</v>
      </c>
      <c r="L20" s="81"/>
      <c r="N20" s="90"/>
      <c r="O20" s="82"/>
      <c r="P20" s="10"/>
      <c r="Q20" s="11" t="s">
        <v>198</v>
      </c>
      <c r="R20" s="208"/>
      <c r="T20" s="90"/>
      <c r="U20" s="82"/>
      <c r="V20" s="10"/>
      <c r="W20" s="11"/>
      <c r="X20" s="27"/>
    </row>
    <row r="21" spans="1:24" s="17" customFormat="1" ht="30" customHeight="1" thickBot="1" x14ac:dyDescent="0.3">
      <c r="A21" s="610" t="s">
        <v>74</v>
      </c>
      <c r="B21" s="57"/>
      <c r="C21" s="58" t="s">
        <v>108</v>
      </c>
      <c r="D21" s="57"/>
      <c r="E21" s="57"/>
      <c r="F21" s="66"/>
      <c r="G21" s="3"/>
      <c r="H21" s="83">
        <f>+COUNTIF(H22:H28,"&lt;&gt;"&amp;"")</f>
        <v>1</v>
      </c>
      <c r="I21" s="84">
        <f>+COUNTIF(I22:I28,"Cumplida "&amp;"*")</f>
        <v>1</v>
      </c>
      <c r="J21" s="85">
        <f>IFERROR(+I21/H21,"No se programaron actividades relacionadas con este objetivo")</f>
        <v>1</v>
      </c>
      <c r="K21" s="86"/>
      <c r="L21" s="87"/>
      <c r="M21" s="2"/>
      <c r="N21" s="83">
        <f>+COUNTIF(N22:N28,"&lt;&gt;"&amp;"")</f>
        <v>2</v>
      </c>
      <c r="O21" s="84">
        <f>+COUNTIF(O22:O28,"Cumplida "&amp;"*")</f>
        <v>2</v>
      </c>
      <c r="P21" s="85">
        <f>IFERROR(+O21/N21,"No se programaron actividades relacionadas con este objetivo")</f>
        <v>1</v>
      </c>
      <c r="Q21" s="86"/>
      <c r="R21" s="87"/>
      <c r="S21" s="18"/>
      <c r="T21" s="83">
        <f>+COUNTIF(T22:T28,"&lt;&gt;"&amp;"")</f>
        <v>0</v>
      </c>
      <c r="U21" s="84">
        <f>+COUNTIF(U22:U28,"Cumplida "&amp;"*")</f>
        <v>0</v>
      </c>
      <c r="V21" s="85" t="str">
        <f>IFERROR(+U21/T21,"No se programaron actividades relacionadas con este objetivo")</f>
        <v>No se programaron actividades relacionadas con este objetivo</v>
      </c>
      <c r="W21" s="86"/>
      <c r="X21" s="87"/>
    </row>
    <row r="22" spans="1:24" ht="131.25" customHeight="1" x14ac:dyDescent="0.25">
      <c r="A22" s="669"/>
      <c r="B22" s="271" t="s">
        <v>1</v>
      </c>
      <c r="C22" s="268" t="s">
        <v>668</v>
      </c>
      <c r="D22" s="268" t="s">
        <v>669</v>
      </c>
      <c r="E22" s="268" t="s">
        <v>235</v>
      </c>
      <c r="F22" s="262">
        <v>43434</v>
      </c>
      <c r="H22" s="9"/>
      <c r="I22" s="82" t="s">
        <v>154</v>
      </c>
      <c r="J22" s="10"/>
      <c r="K22" s="11" t="s">
        <v>198</v>
      </c>
      <c r="L22" s="201" t="s">
        <v>597</v>
      </c>
      <c r="N22" s="9"/>
      <c r="O22" s="82" t="s">
        <v>154</v>
      </c>
      <c r="P22" s="10"/>
      <c r="Q22" s="11" t="s">
        <v>198</v>
      </c>
      <c r="R22" s="201" t="s">
        <v>814</v>
      </c>
      <c r="T22" s="9"/>
      <c r="U22" s="82"/>
      <c r="V22" s="10"/>
      <c r="W22" s="11"/>
      <c r="X22" s="27"/>
    </row>
    <row r="23" spans="1:24" ht="198" customHeight="1" x14ac:dyDescent="0.25">
      <c r="A23" s="669"/>
      <c r="B23" s="271" t="s">
        <v>2</v>
      </c>
      <c r="C23" s="268" t="s">
        <v>670</v>
      </c>
      <c r="D23" s="268" t="s">
        <v>233</v>
      </c>
      <c r="E23" s="267" t="s">
        <v>236</v>
      </c>
      <c r="F23" s="270">
        <v>43281</v>
      </c>
      <c r="H23" s="9"/>
      <c r="I23" s="82" t="s">
        <v>154</v>
      </c>
      <c r="J23" s="10"/>
      <c r="K23" s="11" t="s">
        <v>198</v>
      </c>
      <c r="L23" s="81" t="s">
        <v>608</v>
      </c>
      <c r="N23" s="9">
        <v>1</v>
      </c>
      <c r="O23" s="82" t="s">
        <v>155</v>
      </c>
      <c r="P23" s="10"/>
      <c r="Q23" s="11" t="s">
        <v>198</v>
      </c>
      <c r="R23" s="81" t="s">
        <v>815</v>
      </c>
      <c r="T23" s="9"/>
      <c r="U23" s="82"/>
      <c r="V23" s="10"/>
      <c r="W23" s="11"/>
      <c r="X23" s="27"/>
    </row>
    <row r="24" spans="1:24" ht="106.5" customHeight="1" x14ac:dyDescent="0.25">
      <c r="A24" s="669"/>
      <c r="B24" s="271" t="s">
        <v>3</v>
      </c>
      <c r="C24" s="268" t="s">
        <v>671</v>
      </c>
      <c r="D24" s="268" t="s">
        <v>234</v>
      </c>
      <c r="E24" s="267" t="s">
        <v>236</v>
      </c>
      <c r="F24" s="272">
        <v>42946</v>
      </c>
      <c r="H24" s="9">
        <v>1</v>
      </c>
      <c r="I24" s="82" t="s">
        <v>155</v>
      </c>
      <c r="J24" s="10"/>
      <c r="K24" s="11" t="s">
        <v>198</v>
      </c>
      <c r="L24" s="208" t="s">
        <v>672</v>
      </c>
      <c r="N24" s="9">
        <v>1</v>
      </c>
      <c r="O24" s="82" t="s">
        <v>155</v>
      </c>
      <c r="P24" s="10"/>
      <c r="Q24" s="11" t="s">
        <v>198</v>
      </c>
      <c r="R24" s="208" t="s">
        <v>816</v>
      </c>
      <c r="T24" s="9"/>
      <c r="U24" s="82"/>
      <c r="V24" s="10"/>
      <c r="W24" s="11"/>
      <c r="X24" s="27"/>
    </row>
    <row r="25" spans="1:24" ht="125.25" customHeight="1" thickBot="1" x14ac:dyDescent="0.3">
      <c r="A25" s="669"/>
      <c r="B25" s="271" t="s">
        <v>21</v>
      </c>
      <c r="C25" s="268" t="s">
        <v>673</v>
      </c>
      <c r="D25" s="268" t="s">
        <v>674</v>
      </c>
      <c r="E25" s="268" t="s">
        <v>237</v>
      </c>
      <c r="F25" s="272">
        <v>43008</v>
      </c>
      <c r="H25" s="9"/>
      <c r="I25" s="82" t="s">
        <v>154</v>
      </c>
      <c r="J25" s="10"/>
      <c r="K25" s="11" t="s">
        <v>198</v>
      </c>
      <c r="L25" s="461" t="s">
        <v>609</v>
      </c>
      <c r="N25" s="9"/>
      <c r="O25" s="82" t="s">
        <v>154</v>
      </c>
      <c r="P25" s="10"/>
      <c r="Q25" s="11" t="s">
        <v>198</v>
      </c>
      <c r="R25" s="469" t="s">
        <v>817</v>
      </c>
      <c r="T25" s="9"/>
      <c r="U25" s="82"/>
      <c r="V25" s="10"/>
      <c r="W25" s="11"/>
      <c r="X25" s="27"/>
    </row>
    <row r="26" spans="1:24" ht="75" hidden="1" customHeight="1" x14ac:dyDescent="0.25">
      <c r="A26" s="669"/>
      <c r="B26" s="7"/>
      <c r="C26" s="38"/>
      <c r="D26" s="38"/>
      <c r="E26" s="38"/>
      <c r="F26" s="78"/>
      <c r="H26" s="9"/>
      <c r="I26" s="82"/>
      <c r="J26" s="10"/>
      <c r="K26" s="11" t="s">
        <v>198</v>
      </c>
      <c r="L26" s="27"/>
      <c r="N26" s="9"/>
      <c r="O26" s="82"/>
      <c r="P26" s="10"/>
      <c r="Q26" s="11" t="s">
        <v>198</v>
      </c>
      <c r="R26" s="27"/>
      <c r="T26" s="9"/>
      <c r="U26" s="82"/>
      <c r="V26" s="10"/>
      <c r="W26" s="11"/>
      <c r="X26" s="27"/>
    </row>
    <row r="27" spans="1:24" ht="207.75" hidden="1" customHeight="1" thickBot="1" x14ac:dyDescent="0.3">
      <c r="A27" s="669"/>
      <c r="B27" s="7"/>
      <c r="C27" s="38"/>
      <c r="D27" s="38"/>
      <c r="E27" s="38"/>
      <c r="F27" s="78"/>
      <c r="H27" s="9"/>
      <c r="I27" s="82"/>
      <c r="J27" s="10"/>
      <c r="K27" s="11" t="s">
        <v>198</v>
      </c>
      <c r="L27" s="27"/>
      <c r="N27" s="9"/>
      <c r="O27" s="82"/>
      <c r="P27" s="10"/>
      <c r="Q27" s="11" t="s">
        <v>198</v>
      </c>
      <c r="R27" s="27"/>
      <c r="T27" s="9"/>
      <c r="U27" s="82"/>
      <c r="V27" s="10"/>
      <c r="W27" s="11"/>
      <c r="X27" s="27"/>
    </row>
    <row r="28" spans="1:24" ht="132" hidden="1" customHeight="1" thickBot="1" x14ac:dyDescent="0.3">
      <c r="A28" s="670"/>
      <c r="B28" s="7"/>
      <c r="C28" s="38"/>
      <c r="D28" s="38"/>
      <c r="E28" s="38"/>
      <c r="F28" s="78"/>
      <c r="H28" s="9"/>
      <c r="I28" s="82"/>
      <c r="J28" s="10"/>
      <c r="K28" s="11" t="s">
        <v>198</v>
      </c>
      <c r="L28" s="27"/>
      <c r="N28" s="9"/>
      <c r="O28" s="82"/>
      <c r="P28" s="10"/>
      <c r="Q28" s="11" t="s">
        <v>198</v>
      </c>
      <c r="R28" s="27"/>
      <c r="T28" s="9"/>
      <c r="U28" s="82"/>
      <c r="V28" s="10"/>
      <c r="W28" s="11"/>
      <c r="X28" s="27"/>
    </row>
    <row r="29" spans="1:24" s="17" customFormat="1" ht="30" customHeight="1" thickBot="1" x14ac:dyDescent="0.3">
      <c r="A29" s="610" t="s">
        <v>75</v>
      </c>
      <c r="B29" s="57"/>
      <c r="C29" s="58" t="s">
        <v>109</v>
      </c>
      <c r="D29" s="57"/>
      <c r="E29" s="57"/>
      <c r="F29" s="66"/>
      <c r="G29" s="3"/>
      <c r="H29" s="83">
        <f>+COUNTIF(H30:H34,"&lt;&gt;"&amp;"")</f>
        <v>1</v>
      </c>
      <c r="I29" s="84">
        <f>+COUNTIF(I30:I34,"Cumplida "&amp;"*")</f>
        <v>1</v>
      </c>
      <c r="J29" s="85">
        <f>IFERROR(+I29/H29,"No se programaron actividades relacionadas con este objetivo")</f>
        <v>1</v>
      </c>
      <c r="K29" s="86"/>
      <c r="L29" s="87"/>
      <c r="M29" s="2"/>
      <c r="N29" s="83">
        <f>+COUNTIF(N30:N34,"&lt;&gt;"&amp;"")</f>
        <v>2</v>
      </c>
      <c r="O29" s="84">
        <f>+COUNTIF(O30:O34,"Cumplida "&amp;"*")</f>
        <v>2</v>
      </c>
      <c r="P29" s="85">
        <f>IFERROR(+O29/N29,"No se programaron actividades relacionadas con este objetivo")</f>
        <v>1</v>
      </c>
      <c r="Q29" s="86"/>
      <c r="R29" s="87"/>
      <c r="S29" s="18"/>
      <c r="T29" s="83">
        <f>+COUNTIF(T30:T34,"&lt;&gt;"&amp;"")</f>
        <v>0</v>
      </c>
      <c r="U29" s="84">
        <f>+COUNTIF(U30:U34,"Cumplida "&amp;"*")</f>
        <v>0</v>
      </c>
      <c r="V29" s="85" t="str">
        <f>IFERROR(+U29/T29,"No se programaron actividades relacionadas con este objetivo")</f>
        <v>No se programaron actividades relacionadas con este objetivo</v>
      </c>
      <c r="W29" s="86"/>
      <c r="X29" s="87"/>
    </row>
    <row r="30" spans="1:24" ht="141.75" customHeight="1" x14ac:dyDescent="0.25">
      <c r="A30" s="669"/>
      <c r="B30" s="271" t="s">
        <v>4</v>
      </c>
      <c r="C30" s="268" t="s">
        <v>675</v>
      </c>
      <c r="D30" s="268" t="s">
        <v>238</v>
      </c>
      <c r="E30" s="267" t="s">
        <v>230</v>
      </c>
      <c r="F30" s="272">
        <v>43311</v>
      </c>
      <c r="H30" s="9">
        <v>1</v>
      </c>
      <c r="I30" s="82" t="s">
        <v>155</v>
      </c>
      <c r="J30" s="10"/>
      <c r="K30" s="11" t="s">
        <v>198</v>
      </c>
      <c r="L30" s="27" t="s">
        <v>676</v>
      </c>
      <c r="N30" s="9">
        <v>1</v>
      </c>
      <c r="O30" s="82" t="s">
        <v>155</v>
      </c>
      <c r="P30" s="10"/>
      <c r="Q30" s="11" t="s">
        <v>198</v>
      </c>
      <c r="R30" s="27" t="s">
        <v>818</v>
      </c>
      <c r="T30" s="9"/>
      <c r="U30" s="82"/>
      <c r="V30" s="10"/>
      <c r="W30" s="11"/>
      <c r="X30" s="27"/>
    </row>
    <row r="31" spans="1:24" ht="93" customHeight="1" x14ac:dyDescent="0.25">
      <c r="A31" s="669"/>
      <c r="B31" s="271" t="s">
        <v>5</v>
      </c>
      <c r="C31" s="273" t="s">
        <v>239</v>
      </c>
      <c r="D31" s="274" t="s">
        <v>677</v>
      </c>
      <c r="E31" s="267" t="s">
        <v>242</v>
      </c>
      <c r="F31" s="262">
        <v>43464</v>
      </c>
      <c r="H31" s="9"/>
      <c r="I31" s="82" t="s">
        <v>152</v>
      </c>
      <c r="J31" s="10"/>
      <c r="K31" s="11" t="s">
        <v>198</v>
      </c>
      <c r="L31" s="208" t="s">
        <v>591</v>
      </c>
      <c r="N31" s="9"/>
      <c r="O31" s="82" t="s">
        <v>154</v>
      </c>
      <c r="P31" s="10"/>
      <c r="Q31" s="11" t="s">
        <v>198</v>
      </c>
      <c r="R31" s="208" t="s">
        <v>819</v>
      </c>
      <c r="T31" s="9"/>
      <c r="U31" s="82"/>
      <c r="V31" s="10"/>
      <c r="W31" s="11"/>
      <c r="X31" s="27"/>
    </row>
    <row r="32" spans="1:24" ht="106.5" customHeight="1" x14ac:dyDescent="0.25">
      <c r="A32" s="669"/>
      <c r="B32" s="271" t="s">
        <v>6</v>
      </c>
      <c r="C32" s="268" t="s">
        <v>202</v>
      </c>
      <c r="D32" s="268" t="s">
        <v>240</v>
      </c>
      <c r="E32" s="267" t="s">
        <v>243</v>
      </c>
      <c r="F32" s="262">
        <v>43464</v>
      </c>
      <c r="H32" s="9"/>
      <c r="I32" s="82" t="s">
        <v>152</v>
      </c>
      <c r="J32" s="10"/>
      <c r="K32" s="11" t="s">
        <v>198</v>
      </c>
      <c r="L32" s="208" t="s">
        <v>591</v>
      </c>
      <c r="N32" s="9">
        <v>1</v>
      </c>
      <c r="O32" s="82" t="s">
        <v>155</v>
      </c>
      <c r="P32" s="10"/>
      <c r="Q32" s="11" t="s">
        <v>198</v>
      </c>
      <c r="R32" s="445" t="s">
        <v>820</v>
      </c>
      <c r="T32" s="9"/>
      <c r="U32" s="82"/>
      <c r="V32" s="10"/>
      <c r="W32" s="11"/>
      <c r="X32" s="27"/>
    </row>
    <row r="33" spans="1:24" ht="102.75" thickBot="1" x14ac:dyDescent="0.3">
      <c r="A33" s="611"/>
      <c r="B33" s="271" t="s">
        <v>49</v>
      </c>
      <c r="C33" s="268" t="s">
        <v>138</v>
      </c>
      <c r="D33" s="268" t="s">
        <v>241</v>
      </c>
      <c r="E33" s="268" t="s">
        <v>244</v>
      </c>
      <c r="F33" s="262">
        <v>43464</v>
      </c>
      <c r="H33" s="9"/>
      <c r="I33" s="82" t="s">
        <v>154</v>
      </c>
      <c r="J33" s="10"/>
      <c r="K33" s="11" t="s">
        <v>198</v>
      </c>
      <c r="L33" s="208" t="s">
        <v>652</v>
      </c>
      <c r="N33" s="9"/>
      <c r="O33" s="82" t="s">
        <v>154</v>
      </c>
      <c r="P33" s="10"/>
      <c r="Q33" s="11" t="s">
        <v>198</v>
      </c>
      <c r="R33" s="445" t="s">
        <v>821</v>
      </c>
      <c r="T33" s="9"/>
      <c r="U33" s="82"/>
      <c r="V33" s="10"/>
      <c r="W33" s="11"/>
      <c r="X33" s="27"/>
    </row>
    <row r="34" spans="1:24" ht="114.75" hidden="1" customHeight="1" thickBot="1" x14ac:dyDescent="0.3">
      <c r="A34" s="670"/>
      <c r="B34" s="12"/>
      <c r="C34" s="38"/>
      <c r="D34" s="38"/>
      <c r="E34" s="38"/>
      <c r="F34" s="78"/>
      <c r="H34" s="9"/>
      <c r="I34" s="82"/>
      <c r="J34" s="10"/>
      <c r="K34" s="11" t="s">
        <v>198</v>
      </c>
      <c r="L34" s="27"/>
      <c r="N34" s="9"/>
      <c r="O34" s="82"/>
      <c r="P34" s="10"/>
      <c r="Q34" s="11" t="s">
        <v>198</v>
      </c>
      <c r="R34" s="27"/>
      <c r="T34" s="9"/>
      <c r="U34" s="82"/>
      <c r="V34" s="10"/>
      <c r="W34" s="11"/>
      <c r="X34" s="27"/>
    </row>
    <row r="35" spans="1:24" s="17" customFormat="1" ht="26.25" thickBot="1" x14ac:dyDescent="0.3">
      <c r="A35" s="610" t="s">
        <v>76</v>
      </c>
      <c r="B35" s="57"/>
      <c r="C35" s="58" t="s">
        <v>110</v>
      </c>
      <c r="D35" s="57"/>
      <c r="E35" s="57"/>
      <c r="F35" s="66"/>
      <c r="G35" s="3"/>
      <c r="H35" s="83">
        <f>+COUNTIF(H36:H41,"&lt;&gt;"&amp;"")</f>
        <v>0</v>
      </c>
      <c r="I35" s="84">
        <f>+COUNTIF(I36:I41,"Cumplida "&amp;"*")</f>
        <v>0</v>
      </c>
      <c r="J35" s="85" t="str">
        <f>IFERROR(+I35/H35,"No se programaron actividades relacionadas con este objetivo")</f>
        <v>No se programaron actividades relacionadas con este objetivo</v>
      </c>
      <c r="K35" s="86"/>
      <c r="L35" s="87"/>
      <c r="M35" s="2"/>
      <c r="N35" s="83">
        <f>+COUNTIF(N36:N41,"&lt;&gt;"&amp;"")</f>
        <v>0</v>
      </c>
      <c r="O35" s="84">
        <f>+COUNTIF(O36:O41,"Cumplida "&amp;"*")</f>
        <v>0</v>
      </c>
      <c r="P35" s="85" t="str">
        <f>IFERROR(+O35/N35,"No se programaron actividades relacionadas con este objetivo")</f>
        <v>No se programaron actividades relacionadas con este objetivo</v>
      </c>
      <c r="Q35" s="86"/>
      <c r="R35" s="87"/>
      <c r="S35" s="18"/>
      <c r="T35" s="83">
        <f>+COUNTIF(T36:T41,"&lt;&gt;"&amp;"")</f>
        <v>0</v>
      </c>
      <c r="U35" s="84">
        <f>+COUNTIF(U36:U41,"Cumplida "&amp;"*")</f>
        <v>0</v>
      </c>
      <c r="V35" s="85" t="str">
        <f>IFERROR(+U35/T35,"No se programaron actividades relacionadas con este objetivo")</f>
        <v>No se programaron actividades relacionadas con este objetivo</v>
      </c>
      <c r="W35" s="86"/>
      <c r="X35" s="87"/>
    </row>
    <row r="36" spans="1:24" ht="182.25" customHeight="1" x14ac:dyDescent="0.25">
      <c r="A36" s="669"/>
      <c r="B36" s="271" t="s">
        <v>23</v>
      </c>
      <c r="C36" s="273" t="s">
        <v>678</v>
      </c>
      <c r="D36" s="268" t="s">
        <v>679</v>
      </c>
      <c r="E36" s="269" t="s">
        <v>246</v>
      </c>
      <c r="F36" s="262">
        <v>43464</v>
      </c>
      <c r="H36" s="9"/>
      <c r="I36" s="82" t="s">
        <v>201</v>
      </c>
      <c r="J36" s="10"/>
      <c r="K36" s="11" t="s">
        <v>198</v>
      </c>
      <c r="L36" s="208" t="s">
        <v>639</v>
      </c>
      <c r="N36" s="9"/>
      <c r="O36" s="82" t="s">
        <v>154</v>
      </c>
      <c r="P36" s="10"/>
      <c r="Q36" s="11" t="s">
        <v>198</v>
      </c>
      <c r="R36" s="445" t="s">
        <v>822</v>
      </c>
      <c r="T36" s="9"/>
      <c r="U36" s="82"/>
      <c r="V36" s="10"/>
      <c r="W36" s="11"/>
      <c r="X36" s="27"/>
    </row>
    <row r="37" spans="1:24" ht="279" customHeight="1" x14ac:dyDescent="0.25">
      <c r="A37" s="669"/>
      <c r="B37" s="275" t="s">
        <v>24</v>
      </c>
      <c r="C37" s="268" t="s">
        <v>20</v>
      </c>
      <c r="D37" s="268" t="s">
        <v>245</v>
      </c>
      <c r="E37" s="268" t="s">
        <v>654</v>
      </c>
      <c r="F37" s="262">
        <v>43464</v>
      </c>
      <c r="H37" s="9"/>
      <c r="I37" s="82" t="s">
        <v>154</v>
      </c>
      <c r="J37" s="10"/>
      <c r="K37" s="11" t="s">
        <v>198</v>
      </c>
      <c r="L37" s="445" t="s">
        <v>655</v>
      </c>
      <c r="N37" s="9"/>
      <c r="O37" s="82" t="s">
        <v>154</v>
      </c>
      <c r="P37" s="10"/>
      <c r="Q37" s="11" t="s">
        <v>198</v>
      </c>
      <c r="R37" s="445" t="s">
        <v>823</v>
      </c>
      <c r="T37" s="9"/>
      <c r="U37" s="82"/>
      <c r="V37" s="10"/>
      <c r="W37" s="50"/>
      <c r="X37" s="48"/>
    </row>
    <row r="38" spans="1:24" ht="144.75" customHeight="1" x14ac:dyDescent="0.25">
      <c r="A38" s="669"/>
      <c r="B38" s="275" t="s">
        <v>25</v>
      </c>
      <c r="C38" s="268" t="s">
        <v>139</v>
      </c>
      <c r="D38" s="268" t="s">
        <v>140</v>
      </c>
      <c r="E38" s="267" t="s">
        <v>242</v>
      </c>
      <c r="F38" s="262">
        <v>43373</v>
      </c>
      <c r="H38" s="9"/>
      <c r="I38" s="82" t="s">
        <v>154</v>
      </c>
      <c r="J38" s="10"/>
      <c r="K38" s="11" t="s">
        <v>198</v>
      </c>
      <c r="L38" s="48" t="s">
        <v>656</v>
      </c>
      <c r="N38" s="9"/>
      <c r="O38" s="82" t="s">
        <v>152</v>
      </c>
      <c r="P38" s="10"/>
      <c r="Q38" s="11" t="s">
        <v>198</v>
      </c>
      <c r="R38" s="445" t="s">
        <v>591</v>
      </c>
      <c r="T38" s="9"/>
      <c r="U38" s="82"/>
      <c r="V38" s="10"/>
      <c r="W38" s="50"/>
      <c r="X38" s="48"/>
    </row>
    <row r="39" spans="1:24" ht="254.25" customHeight="1" thickBot="1" x14ac:dyDescent="0.3">
      <c r="A39" s="669"/>
      <c r="B39" s="275">
        <v>3.4</v>
      </c>
      <c r="C39" s="268" t="s">
        <v>141</v>
      </c>
      <c r="D39" s="268" t="s">
        <v>657</v>
      </c>
      <c r="E39" s="268" t="s">
        <v>120</v>
      </c>
      <c r="F39" s="262">
        <v>43464</v>
      </c>
      <c r="H39" s="9"/>
      <c r="I39" s="82" t="s">
        <v>154</v>
      </c>
      <c r="J39" s="10"/>
      <c r="K39" s="11" t="s">
        <v>198</v>
      </c>
      <c r="L39" s="208" t="s">
        <v>658</v>
      </c>
      <c r="N39" s="9"/>
      <c r="O39" s="82" t="s">
        <v>154</v>
      </c>
      <c r="P39" s="10"/>
      <c r="Q39" s="11" t="s">
        <v>198</v>
      </c>
      <c r="R39" s="208" t="s">
        <v>824</v>
      </c>
      <c r="T39" s="9"/>
      <c r="U39" s="82"/>
      <c r="V39" s="10"/>
      <c r="W39" s="50"/>
      <c r="X39" s="48"/>
    </row>
    <row r="40" spans="1:24" ht="128.25" hidden="1" customHeight="1" thickBot="1" x14ac:dyDescent="0.3">
      <c r="A40" s="669"/>
      <c r="B40" s="7"/>
      <c r="C40" s="39"/>
      <c r="D40" s="38"/>
      <c r="E40" s="38"/>
      <c r="F40" s="78"/>
      <c r="H40" s="9"/>
      <c r="I40" s="82"/>
      <c r="J40" s="10"/>
      <c r="K40" s="11" t="s">
        <v>198</v>
      </c>
      <c r="L40" s="208"/>
      <c r="N40" s="9"/>
      <c r="O40" s="82"/>
      <c r="P40" s="10"/>
      <c r="Q40" s="11" t="s">
        <v>198</v>
      </c>
      <c r="R40" s="208"/>
      <c r="T40" s="9"/>
      <c r="U40" s="82"/>
      <c r="V40" s="10"/>
      <c r="W40" s="50"/>
      <c r="X40" s="48"/>
    </row>
    <row r="41" spans="1:24" ht="15.75" hidden="1" thickBot="1" x14ac:dyDescent="0.3">
      <c r="A41" s="670"/>
      <c r="B41" s="12"/>
      <c r="C41" s="38"/>
      <c r="D41" s="38"/>
      <c r="E41" s="38"/>
      <c r="F41" s="78"/>
      <c r="H41" s="9"/>
      <c r="I41" s="82"/>
      <c r="J41" s="10"/>
      <c r="K41" s="11" t="s">
        <v>198</v>
      </c>
      <c r="L41" s="208"/>
      <c r="N41" s="9"/>
      <c r="O41" s="82"/>
      <c r="P41" s="10"/>
      <c r="Q41" s="50" t="s">
        <v>198</v>
      </c>
      <c r="R41" s="231"/>
      <c r="T41" s="9"/>
      <c r="U41" s="82"/>
      <c r="V41" s="10"/>
      <c r="W41" s="50"/>
      <c r="X41" s="48"/>
    </row>
    <row r="42" spans="1:24" s="17" customFormat="1" ht="30" customHeight="1" thickBot="1" x14ac:dyDescent="0.3">
      <c r="A42" s="674" t="s">
        <v>77</v>
      </c>
      <c r="B42" s="57"/>
      <c r="C42" s="58" t="s">
        <v>111</v>
      </c>
      <c r="D42" s="57"/>
      <c r="E42" s="57"/>
      <c r="F42" s="66"/>
      <c r="G42" s="3"/>
      <c r="H42" s="436">
        <f>+COUNTIF(H43:H46,"&lt;&gt;"&amp;"")</f>
        <v>0</v>
      </c>
      <c r="I42" s="437">
        <f>+COUNTIF(I43:I46,"Cumplida "&amp;"*")</f>
        <v>0</v>
      </c>
      <c r="J42" s="438" t="str">
        <f>IFERROR(+I42/H42,"No se programaron actividades relacionadas con este objetivo")</f>
        <v>No se programaron actividades relacionadas con este objetivo</v>
      </c>
      <c r="K42" s="439"/>
      <c r="L42" s="440"/>
      <c r="M42" s="2"/>
      <c r="N42" s="436">
        <f>+COUNTIF(N43:N46,"&lt;&gt;"&amp;"")</f>
        <v>0</v>
      </c>
      <c r="O42" s="437">
        <f>+COUNTIF(O43:O46,"Cumplida "&amp;"*")</f>
        <v>0</v>
      </c>
      <c r="P42" s="438" t="str">
        <f>IFERROR(+O42/N42,"No se programaron actividades relacionadas con este objetivo")</f>
        <v>No se programaron actividades relacionadas con este objetivo</v>
      </c>
      <c r="Q42" s="439"/>
      <c r="R42" s="440"/>
      <c r="S42" s="18"/>
      <c r="T42" s="83">
        <f>+COUNTIF(T43:T46,"&lt;&gt;"&amp;"")</f>
        <v>0</v>
      </c>
      <c r="U42" s="84">
        <f>+COUNTIF(U43:U46,"Cumplida "&amp;"*")</f>
        <v>0</v>
      </c>
      <c r="V42" s="85" t="str">
        <f>IFERROR(+U42/T42,"No se programaron actividades relacionadas con este objetivo")</f>
        <v>No se programaron actividades relacionadas con este objetivo</v>
      </c>
      <c r="W42" s="86"/>
      <c r="X42" s="87"/>
    </row>
    <row r="43" spans="1:24" ht="114" customHeight="1" x14ac:dyDescent="0.25">
      <c r="A43" s="611"/>
      <c r="B43" s="276" t="s">
        <v>52</v>
      </c>
      <c r="C43" s="268" t="s">
        <v>659</v>
      </c>
      <c r="D43" s="268" t="s">
        <v>247</v>
      </c>
      <c r="E43" s="267" t="s">
        <v>242</v>
      </c>
      <c r="F43" s="554">
        <v>43464</v>
      </c>
      <c r="H43" s="71"/>
      <c r="I43" s="82" t="s">
        <v>154</v>
      </c>
      <c r="J43" s="10"/>
      <c r="K43" s="11" t="s">
        <v>198</v>
      </c>
      <c r="L43" s="27" t="s">
        <v>610</v>
      </c>
      <c r="N43" s="71"/>
      <c r="O43" s="82" t="s">
        <v>152</v>
      </c>
      <c r="P43" s="10"/>
      <c r="Q43" s="11" t="s">
        <v>198</v>
      </c>
      <c r="R43" s="208" t="s">
        <v>591</v>
      </c>
      <c r="T43" s="9"/>
      <c r="U43" s="82"/>
      <c r="V43" s="10"/>
      <c r="W43" s="11"/>
      <c r="X43" s="27"/>
    </row>
    <row r="44" spans="1:24" ht="63" x14ac:dyDescent="0.25">
      <c r="A44" s="611"/>
      <c r="B44" s="276" t="s">
        <v>53</v>
      </c>
      <c r="C44" s="268" t="s">
        <v>248</v>
      </c>
      <c r="D44" s="268" t="s">
        <v>249</v>
      </c>
      <c r="E44" s="267" t="s">
        <v>242</v>
      </c>
      <c r="F44" s="554">
        <v>43464</v>
      </c>
      <c r="H44" s="71"/>
      <c r="I44" s="82" t="s">
        <v>152</v>
      </c>
      <c r="J44" s="10"/>
      <c r="K44" s="11" t="s">
        <v>198</v>
      </c>
      <c r="L44" s="208" t="s">
        <v>591</v>
      </c>
      <c r="N44" s="71"/>
      <c r="O44" s="82" t="s">
        <v>152</v>
      </c>
      <c r="P44" s="10"/>
      <c r="Q44" s="11" t="s">
        <v>198</v>
      </c>
      <c r="R44" s="208" t="s">
        <v>591</v>
      </c>
      <c r="T44" s="9"/>
      <c r="U44" s="82"/>
      <c r="V44" s="10"/>
      <c r="W44" s="11"/>
      <c r="X44" s="27"/>
    </row>
    <row r="45" spans="1:24" ht="148.5" customHeight="1" thickBot="1" x14ac:dyDescent="0.3">
      <c r="A45" s="612"/>
      <c r="B45" s="561" t="s">
        <v>22</v>
      </c>
      <c r="C45" s="555" t="s">
        <v>751</v>
      </c>
      <c r="D45" s="555" t="s">
        <v>752</v>
      </c>
      <c r="E45" s="550" t="s">
        <v>242</v>
      </c>
      <c r="F45" s="562">
        <v>43464</v>
      </c>
      <c r="H45" s="14"/>
      <c r="I45" s="564" t="s">
        <v>152</v>
      </c>
      <c r="J45" s="15"/>
      <c r="K45" s="52" t="s">
        <v>198</v>
      </c>
      <c r="L45" s="435" t="s">
        <v>591</v>
      </c>
      <c r="N45" s="14"/>
      <c r="O45" s="564" t="s">
        <v>154</v>
      </c>
      <c r="P45" s="15"/>
      <c r="Q45" s="52" t="s">
        <v>198</v>
      </c>
      <c r="R45" s="435" t="s">
        <v>825</v>
      </c>
      <c r="T45" s="9"/>
      <c r="U45" s="82"/>
      <c r="V45" s="10"/>
      <c r="W45" s="11"/>
      <c r="X45" s="27"/>
    </row>
    <row r="46" spans="1:24" ht="140.25" hidden="1" customHeight="1" thickBot="1" x14ac:dyDescent="0.3">
      <c r="A46" s="556"/>
      <c r="B46" s="557"/>
      <c r="C46" s="558"/>
      <c r="D46" s="558"/>
      <c r="E46" s="559"/>
      <c r="F46" s="560"/>
      <c r="H46" s="563"/>
      <c r="I46" s="564"/>
      <c r="J46" s="565"/>
      <c r="K46" s="566"/>
      <c r="L46" s="537"/>
      <c r="M46" s="5"/>
      <c r="N46" s="563"/>
      <c r="O46" s="564"/>
      <c r="P46" s="565"/>
      <c r="Q46" s="567"/>
      <c r="R46" s="568"/>
      <c r="T46" s="14"/>
      <c r="U46" s="72"/>
      <c r="V46" s="15"/>
      <c r="W46" s="52"/>
      <c r="X46" s="29"/>
    </row>
    <row r="47" spans="1:24" x14ac:dyDescent="0.25">
      <c r="X47" s="28"/>
    </row>
    <row r="48" spans="1:24"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sheetData>
  <customSheetViews>
    <customSheetView guid="{13CE4E0B-6D7C-47AC-BA40-02AD9E229BD1}" scale="93" showGridLines="0" fitToPage="1" hiddenRows="1" hiddenColumns="1" topLeftCell="E1">
      <selection activeCell="P14" sqref="P14"/>
      <rowBreaks count="3" manualBreakCount="3">
        <brk id="9" max="20" man="1"/>
        <brk id="32" max="20" man="1"/>
        <brk id="40" max="20" man="1"/>
      </rowBreaks>
      <pageMargins left="0.23622047244094491" right="0.23622047244094491" top="0.74803149606299213" bottom="0.74803149606299213" header="0.31496062992125984" footer="0.31496062992125984"/>
      <printOptions horizontalCentered="1"/>
      <pageSetup paperSize="5" scale="38" fitToHeight="0" orientation="landscape" r:id="rId1"/>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 guid="{A18BB86E-DB44-47F1-B842-D73307AB453F}" scale="93" showGridLines="0" fitToPage="1" printArea="1" hiddenRows="1" hiddenColumns="1" topLeftCell="A38">
      <selection activeCell="L1" sqref="L1"/>
      <rowBreaks count="3" manualBreakCount="3">
        <brk id="9" max="20" man="1"/>
        <brk id="32" max="20" man="1"/>
        <brk id="40" max="20" man="1"/>
      </rowBreaks>
      <pageMargins left="0.23622047244094491" right="0.23622047244094491" top="0.74803149606299213" bottom="0.74803149606299213" header="0.31496062992125984" footer="0.31496062992125984"/>
      <printOptions horizontalCentered="1"/>
      <pageSetup paperSize="5" scale="38" fitToHeight="0" orientation="landscape" r:id="rId2"/>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s>
  <mergeCells count="16">
    <mergeCell ref="A21:A28"/>
    <mergeCell ref="A29:A34"/>
    <mergeCell ref="A35:A41"/>
    <mergeCell ref="A12:A20"/>
    <mergeCell ref="A42:A45"/>
    <mergeCell ref="A9:F9"/>
    <mergeCell ref="H9:L9"/>
    <mergeCell ref="N9:R9"/>
    <mergeCell ref="T9:X9"/>
    <mergeCell ref="K10:K11"/>
    <mergeCell ref="Q10:Q11"/>
    <mergeCell ref="B10:F10"/>
    <mergeCell ref="L10:L11"/>
    <mergeCell ref="R10:R11"/>
    <mergeCell ref="X10:X11"/>
    <mergeCell ref="B11:C11"/>
  </mergeCells>
  <conditionalFormatting sqref="I10:I11 O10:O11 U10:U11 U13:U32 O21 I19:I21 O29 O35 O41:O42 O47 I34:I35 U34:U47 I26:I29 I40:I42 I46:I47">
    <cfRule type="cellIs" dxfId="674" priority="223" operator="equal">
      <formula>"Vencida"</formula>
    </cfRule>
    <cfRule type="cellIs" dxfId="673" priority="224" operator="equal">
      <formula>"No Cumplida"</formula>
    </cfRule>
    <cfRule type="cellIs" dxfId="672" priority="225" operator="equal">
      <formula>"En Avance"</formula>
    </cfRule>
    <cfRule type="cellIs" dxfId="671" priority="226" operator="equal">
      <formula>"Cumplida (FT)"</formula>
    </cfRule>
    <cfRule type="cellIs" dxfId="670" priority="227" operator="equal">
      <formula>"Cumplida (DT)"</formula>
    </cfRule>
    <cfRule type="cellIs" dxfId="669" priority="228" operator="equal">
      <formula>"Sin Avance"</formula>
    </cfRule>
  </conditionalFormatting>
  <conditionalFormatting sqref="I12">
    <cfRule type="cellIs" dxfId="668" priority="217" operator="equal">
      <formula>"Vencida"</formula>
    </cfRule>
    <cfRule type="cellIs" dxfId="667" priority="218" operator="equal">
      <formula>"No Cumplida"</formula>
    </cfRule>
    <cfRule type="cellIs" dxfId="666" priority="219" operator="equal">
      <formula>"En Avance"</formula>
    </cfRule>
    <cfRule type="cellIs" dxfId="665" priority="220" operator="equal">
      <formula>"Cumplida (FT)"</formula>
    </cfRule>
    <cfRule type="cellIs" dxfId="664" priority="221" operator="equal">
      <formula>"Cumplida (DT)"</formula>
    </cfRule>
    <cfRule type="cellIs" dxfId="663" priority="222" operator="equal">
      <formula>"Sin Avance"</formula>
    </cfRule>
  </conditionalFormatting>
  <conditionalFormatting sqref="O12">
    <cfRule type="cellIs" dxfId="662" priority="211" operator="equal">
      <formula>"Vencida"</formula>
    </cfRule>
    <cfRule type="cellIs" dxfId="661" priority="212" operator="equal">
      <formula>"No Cumplida"</formula>
    </cfRule>
    <cfRule type="cellIs" dxfId="660" priority="213" operator="equal">
      <formula>"En Avance"</formula>
    </cfRule>
    <cfRule type="cellIs" dxfId="659" priority="214" operator="equal">
      <formula>"Cumplida (FT)"</formula>
    </cfRule>
    <cfRule type="cellIs" dxfId="658" priority="215" operator="equal">
      <formula>"Cumplida (DT)"</formula>
    </cfRule>
    <cfRule type="cellIs" dxfId="657" priority="216" operator="equal">
      <formula>"Sin Avance"</formula>
    </cfRule>
  </conditionalFormatting>
  <conditionalFormatting sqref="U12">
    <cfRule type="cellIs" dxfId="656" priority="205" operator="equal">
      <formula>"Vencida"</formula>
    </cfRule>
    <cfRule type="cellIs" dxfId="655" priority="206" operator="equal">
      <formula>"No Cumplida"</formula>
    </cfRule>
    <cfRule type="cellIs" dxfId="654" priority="207" operator="equal">
      <formula>"En Avance"</formula>
    </cfRule>
    <cfRule type="cellIs" dxfId="653" priority="208" operator="equal">
      <formula>"Cumplida (FT)"</formula>
    </cfRule>
    <cfRule type="cellIs" dxfId="652" priority="209" operator="equal">
      <formula>"Cumplida (DT)"</formula>
    </cfRule>
    <cfRule type="cellIs" dxfId="651" priority="210" operator="equal">
      <formula>"Sin Avance"</formula>
    </cfRule>
  </conditionalFormatting>
  <conditionalFormatting sqref="O17">
    <cfRule type="cellIs" dxfId="650" priority="187" operator="equal">
      <formula>"Vencida"</formula>
    </cfRule>
    <cfRule type="cellIs" dxfId="649" priority="188" operator="equal">
      <formula>"No Cumplida"</formula>
    </cfRule>
    <cfRule type="cellIs" dxfId="648" priority="189" operator="equal">
      <formula>"En Avance"</formula>
    </cfRule>
    <cfRule type="cellIs" dxfId="647" priority="190" operator="equal">
      <formula>"Cumplida (FT)"</formula>
    </cfRule>
    <cfRule type="cellIs" dxfId="646" priority="191" operator="equal">
      <formula>"Cumplida (DT)"</formula>
    </cfRule>
    <cfRule type="cellIs" dxfId="645" priority="192" operator="equal">
      <formula>"Sin Avance"</formula>
    </cfRule>
  </conditionalFormatting>
  <conditionalFormatting sqref="O19:O20">
    <cfRule type="cellIs" dxfId="644" priority="175" operator="equal">
      <formula>"Vencida"</formula>
    </cfRule>
    <cfRule type="cellIs" dxfId="643" priority="176" operator="equal">
      <formula>"No Cumplida"</formula>
    </cfRule>
    <cfRule type="cellIs" dxfId="642" priority="177" operator="equal">
      <formula>"En Avance"</formula>
    </cfRule>
    <cfRule type="cellIs" dxfId="641" priority="178" operator="equal">
      <formula>"Cumplida (FT)"</formula>
    </cfRule>
    <cfRule type="cellIs" dxfId="640" priority="179" operator="equal">
      <formula>"Cumplida (DT)"</formula>
    </cfRule>
    <cfRule type="cellIs" dxfId="639" priority="180" operator="equal">
      <formula>"Sin Avance"</formula>
    </cfRule>
  </conditionalFormatting>
  <conditionalFormatting sqref="O22:O23">
    <cfRule type="cellIs" dxfId="638" priority="169" operator="equal">
      <formula>"Vencida"</formula>
    </cfRule>
    <cfRule type="cellIs" dxfId="637" priority="170" operator="equal">
      <formula>"No Cumplida"</formula>
    </cfRule>
    <cfRule type="cellIs" dxfId="636" priority="171" operator="equal">
      <formula>"En Avance"</formula>
    </cfRule>
    <cfRule type="cellIs" dxfId="635" priority="172" operator="equal">
      <formula>"Cumplida (FT)"</formula>
    </cfRule>
    <cfRule type="cellIs" dxfId="634" priority="173" operator="equal">
      <formula>"Cumplida (DT)"</formula>
    </cfRule>
    <cfRule type="cellIs" dxfId="633" priority="174" operator="equal">
      <formula>"Sin Avance"</formula>
    </cfRule>
  </conditionalFormatting>
  <conditionalFormatting sqref="O25:O26">
    <cfRule type="cellIs" dxfId="632" priority="163" operator="equal">
      <formula>"Vencida"</formula>
    </cfRule>
    <cfRule type="cellIs" dxfId="631" priority="164" operator="equal">
      <formula>"No Cumplida"</formula>
    </cfRule>
    <cfRule type="cellIs" dxfId="630" priority="165" operator="equal">
      <formula>"En Avance"</formula>
    </cfRule>
    <cfRule type="cellIs" dxfId="629" priority="166" operator="equal">
      <formula>"Cumplida (FT)"</formula>
    </cfRule>
    <cfRule type="cellIs" dxfId="628" priority="167" operator="equal">
      <formula>"Cumplida (DT)"</formula>
    </cfRule>
    <cfRule type="cellIs" dxfId="627" priority="168" operator="equal">
      <formula>"Sin Avance"</formula>
    </cfRule>
  </conditionalFormatting>
  <conditionalFormatting sqref="O27">
    <cfRule type="cellIs" dxfId="626" priority="157" operator="equal">
      <formula>"Vencida"</formula>
    </cfRule>
    <cfRule type="cellIs" dxfId="625" priority="158" operator="equal">
      <formula>"No Cumplida"</formula>
    </cfRule>
    <cfRule type="cellIs" dxfId="624" priority="159" operator="equal">
      <formula>"En Avance"</formula>
    </cfRule>
    <cfRule type="cellIs" dxfId="623" priority="160" operator="equal">
      <formula>"Cumplida (FT)"</formula>
    </cfRule>
    <cfRule type="cellIs" dxfId="622" priority="161" operator="equal">
      <formula>"Cumplida (DT)"</formula>
    </cfRule>
    <cfRule type="cellIs" dxfId="621" priority="162" operator="equal">
      <formula>"Sin Avance"</formula>
    </cfRule>
  </conditionalFormatting>
  <conditionalFormatting sqref="O28">
    <cfRule type="cellIs" dxfId="620" priority="151" operator="equal">
      <formula>"Vencida"</formula>
    </cfRule>
    <cfRule type="cellIs" dxfId="619" priority="152" operator="equal">
      <formula>"No Cumplida"</formula>
    </cfRule>
    <cfRule type="cellIs" dxfId="618" priority="153" operator="equal">
      <formula>"En Avance"</formula>
    </cfRule>
    <cfRule type="cellIs" dxfId="617" priority="154" operator="equal">
      <formula>"Cumplida (FT)"</formula>
    </cfRule>
    <cfRule type="cellIs" dxfId="616" priority="155" operator="equal">
      <formula>"Cumplida (DT)"</formula>
    </cfRule>
    <cfRule type="cellIs" dxfId="615" priority="156" operator="equal">
      <formula>"Sin Avance"</formula>
    </cfRule>
  </conditionalFormatting>
  <conditionalFormatting sqref="O32 O34">
    <cfRule type="cellIs" dxfId="614" priority="139" operator="equal">
      <formula>"Vencida"</formula>
    </cfRule>
    <cfRule type="cellIs" dxfId="613" priority="140" operator="equal">
      <formula>"No Cumplida"</formula>
    </cfRule>
    <cfRule type="cellIs" dxfId="612" priority="141" operator="equal">
      <formula>"En Avance"</formula>
    </cfRule>
    <cfRule type="cellIs" dxfId="611" priority="142" operator="equal">
      <formula>"Cumplida (FT)"</formula>
    </cfRule>
    <cfRule type="cellIs" dxfId="610" priority="143" operator="equal">
      <formula>"Cumplida (DT)"</formula>
    </cfRule>
    <cfRule type="cellIs" dxfId="609" priority="144" operator="equal">
      <formula>"Sin Avance"</formula>
    </cfRule>
  </conditionalFormatting>
  <conditionalFormatting sqref="O36:O37">
    <cfRule type="cellIs" dxfId="608" priority="133" operator="equal">
      <formula>"Vencida"</formula>
    </cfRule>
    <cfRule type="cellIs" dxfId="607" priority="134" operator="equal">
      <formula>"No Cumplida"</formula>
    </cfRule>
    <cfRule type="cellIs" dxfId="606" priority="135" operator="equal">
      <formula>"En Avance"</formula>
    </cfRule>
    <cfRule type="cellIs" dxfId="605" priority="136" operator="equal">
      <formula>"Cumplida (FT)"</formula>
    </cfRule>
    <cfRule type="cellIs" dxfId="604" priority="137" operator="equal">
      <formula>"Cumplida (DT)"</formula>
    </cfRule>
    <cfRule type="cellIs" dxfId="603" priority="138" operator="equal">
      <formula>"Sin Avance"</formula>
    </cfRule>
  </conditionalFormatting>
  <conditionalFormatting sqref="O39">
    <cfRule type="cellIs" dxfId="602" priority="127" operator="equal">
      <formula>"Vencida"</formula>
    </cfRule>
    <cfRule type="cellIs" dxfId="601" priority="128" operator="equal">
      <formula>"No Cumplida"</formula>
    </cfRule>
    <cfRule type="cellIs" dxfId="600" priority="129" operator="equal">
      <formula>"En Avance"</formula>
    </cfRule>
    <cfRule type="cellIs" dxfId="599" priority="130" operator="equal">
      <formula>"Cumplida (FT)"</formula>
    </cfRule>
    <cfRule type="cellIs" dxfId="598" priority="131" operator="equal">
      <formula>"Cumplida (DT)"</formula>
    </cfRule>
    <cfRule type="cellIs" dxfId="597" priority="132" operator="equal">
      <formula>"Sin Avance"</formula>
    </cfRule>
  </conditionalFormatting>
  <conditionalFormatting sqref="O40">
    <cfRule type="cellIs" dxfId="596" priority="121" operator="equal">
      <formula>"Vencida"</formula>
    </cfRule>
    <cfRule type="cellIs" dxfId="595" priority="122" operator="equal">
      <formula>"No Cumplida"</formula>
    </cfRule>
    <cfRule type="cellIs" dxfId="594" priority="123" operator="equal">
      <formula>"En Avance"</formula>
    </cfRule>
    <cfRule type="cellIs" dxfId="593" priority="124" operator="equal">
      <formula>"Cumplida (FT)"</formula>
    </cfRule>
    <cfRule type="cellIs" dxfId="592" priority="125" operator="equal">
      <formula>"Cumplida (DT)"</formula>
    </cfRule>
    <cfRule type="cellIs" dxfId="591" priority="126" operator="equal">
      <formula>"Sin Avance"</formula>
    </cfRule>
  </conditionalFormatting>
  <conditionalFormatting sqref="O45:O46">
    <cfRule type="cellIs" dxfId="590" priority="115" operator="equal">
      <formula>"Vencida"</formula>
    </cfRule>
    <cfRule type="cellIs" dxfId="589" priority="116" operator="equal">
      <formula>"No Cumplida"</formula>
    </cfRule>
    <cfRule type="cellIs" dxfId="588" priority="117" operator="equal">
      <formula>"En Avance"</formula>
    </cfRule>
    <cfRule type="cellIs" dxfId="587" priority="118" operator="equal">
      <formula>"Cumplida (FT)"</formula>
    </cfRule>
    <cfRule type="cellIs" dxfId="586" priority="119" operator="equal">
      <formula>"Cumplida (DT)"</formula>
    </cfRule>
    <cfRule type="cellIs" dxfId="585" priority="120" operator="equal">
      <formula>"Sin Avance"</formula>
    </cfRule>
  </conditionalFormatting>
  <conditionalFormatting sqref="U33">
    <cfRule type="cellIs" dxfId="584" priority="97" operator="equal">
      <formula>"Vencida"</formula>
    </cfRule>
    <cfRule type="cellIs" dxfId="583" priority="98" operator="equal">
      <formula>"No Cumplida"</formula>
    </cfRule>
    <cfRule type="cellIs" dxfId="582" priority="99" operator="equal">
      <formula>"En Avance"</formula>
    </cfRule>
    <cfRule type="cellIs" dxfId="581" priority="100" operator="equal">
      <formula>"Cumplida (FT)"</formula>
    </cfRule>
    <cfRule type="cellIs" dxfId="580" priority="101" operator="equal">
      <formula>"Cumplida (DT)"</formula>
    </cfRule>
    <cfRule type="cellIs" dxfId="579" priority="102" operator="equal">
      <formula>"Sin Avance"</formula>
    </cfRule>
  </conditionalFormatting>
  <conditionalFormatting sqref="O33">
    <cfRule type="cellIs" dxfId="578" priority="91" operator="equal">
      <formula>"Vencida"</formula>
    </cfRule>
    <cfRule type="cellIs" dxfId="577" priority="92" operator="equal">
      <formula>"No Cumplida"</formula>
    </cfRule>
    <cfRule type="cellIs" dxfId="576" priority="93" operator="equal">
      <formula>"En Avance"</formula>
    </cfRule>
    <cfRule type="cellIs" dxfId="575" priority="94" operator="equal">
      <formula>"Cumplida (FT)"</formula>
    </cfRule>
    <cfRule type="cellIs" dxfId="574" priority="95" operator="equal">
      <formula>"Cumplida (DT)"</formula>
    </cfRule>
    <cfRule type="cellIs" dxfId="573" priority="96" operator="equal">
      <formula>"Sin Avance"</formula>
    </cfRule>
  </conditionalFormatting>
  <conditionalFormatting sqref="I13:I18">
    <cfRule type="cellIs" dxfId="572" priority="85" operator="equal">
      <formula>"Vencida"</formula>
    </cfRule>
    <cfRule type="cellIs" dxfId="571" priority="86" operator="equal">
      <formula>"No Cumplida"</formula>
    </cfRule>
    <cfRule type="cellIs" dxfId="570" priority="87" operator="equal">
      <formula>"En Avance"</formula>
    </cfRule>
    <cfRule type="cellIs" dxfId="569" priority="88" operator="equal">
      <formula>"Cumplida (FT)"</formula>
    </cfRule>
    <cfRule type="cellIs" dxfId="568" priority="89" operator="equal">
      <formula>"Cumplida (DT)"</formula>
    </cfRule>
    <cfRule type="cellIs" dxfId="567" priority="90" operator="equal">
      <formula>"Sin Avance"</formula>
    </cfRule>
  </conditionalFormatting>
  <conditionalFormatting sqref="I22:I25">
    <cfRule type="cellIs" dxfId="566" priority="79" operator="equal">
      <formula>"Vencida"</formula>
    </cfRule>
    <cfRule type="cellIs" dxfId="565" priority="80" operator="equal">
      <formula>"No Cumplida"</formula>
    </cfRule>
    <cfRule type="cellIs" dxfId="564" priority="81" operator="equal">
      <formula>"En Avance"</formula>
    </cfRule>
    <cfRule type="cellIs" dxfId="563" priority="82" operator="equal">
      <formula>"Cumplida (FT)"</formula>
    </cfRule>
    <cfRule type="cellIs" dxfId="562" priority="83" operator="equal">
      <formula>"Cumplida (DT)"</formula>
    </cfRule>
    <cfRule type="cellIs" dxfId="561" priority="84" operator="equal">
      <formula>"Sin Avance"</formula>
    </cfRule>
  </conditionalFormatting>
  <conditionalFormatting sqref="I30:I32">
    <cfRule type="cellIs" dxfId="560" priority="73" operator="equal">
      <formula>"Vencida"</formula>
    </cfRule>
    <cfRule type="cellIs" dxfId="559" priority="74" operator="equal">
      <formula>"No Cumplida"</formula>
    </cfRule>
    <cfRule type="cellIs" dxfId="558" priority="75" operator="equal">
      <formula>"En Avance"</formula>
    </cfRule>
    <cfRule type="cellIs" dxfId="557" priority="76" operator="equal">
      <formula>"Cumplida (FT)"</formula>
    </cfRule>
    <cfRule type="cellIs" dxfId="556" priority="77" operator="equal">
      <formula>"Cumplida (DT)"</formula>
    </cfRule>
    <cfRule type="cellIs" dxfId="555" priority="78" operator="equal">
      <formula>"Sin Avance"</formula>
    </cfRule>
  </conditionalFormatting>
  <conditionalFormatting sqref="I33">
    <cfRule type="cellIs" dxfId="554" priority="67" operator="equal">
      <formula>"Vencida"</formula>
    </cfRule>
    <cfRule type="cellIs" dxfId="553" priority="68" operator="equal">
      <formula>"No Cumplida"</formula>
    </cfRule>
    <cfRule type="cellIs" dxfId="552" priority="69" operator="equal">
      <formula>"En Avance"</formula>
    </cfRule>
    <cfRule type="cellIs" dxfId="551" priority="70" operator="equal">
      <formula>"Cumplida (FT)"</formula>
    </cfRule>
    <cfRule type="cellIs" dxfId="550" priority="71" operator="equal">
      <formula>"Cumplida (DT)"</formula>
    </cfRule>
    <cfRule type="cellIs" dxfId="549" priority="72" operator="equal">
      <formula>"Sin Avance"</formula>
    </cfRule>
  </conditionalFormatting>
  <conditionalFormatting sqref="I36:I39">
    <cfRule type="cellIs" dxfId="548" priority="61" operator="equal">
      <formula>"Vencida"</formula>
    </cfRule>
    <cfRule type="cellIs" dxfId="547" priority="62" operator="equal">
      <formula>"No Cumplida"</formula>
    </cfRule>
    <cfRule type="cellIs" dxfId="546" priority="63" operator="equal">
      <formula>"En Avance"</formula>
    </cfRule>
    <cfRule type="cellIs" dxfId="545" priority="64" operator="equal">
      <formula>"Cumplida (FT)"</formula>
    </cfRule>
    <cfRule type="cellIs" dxfId="544" priority="65" operator="equal">
      <formula>"Cumplida (DT)"</formula>
    </cfRule>
    <cfRule type="cellIs" dxfId="543" priority="66" operator="equal">
      <formula>"Sin Avance"</formula>
    </cfRule>
  </conditionalFormatting>
  <conditionalFormatting sqref="I43:I45">
    <cfRule type="cellIs" dxfId="542" priority="55" operator="equal">
      <formula>"Vencida"</formula>
    </cfRule>
    <cfRule type="cellIs" dxfId="541" priority="56" operator="equal">
      <formula>"No Cumplida"</formula>
    </cfRule>
    <cfRule type="cellIs" dxfId="540" priority="57" operator="equal">
      <formula>"En Avance"</formula>
    </cfRule>
    <cfRule type="cellIs" dxfId="539" priority="58" operator="equal">
      <formula>"Cumplida (FT)"</formula>
    </cfRule>
    <cfRule type="cellIs" dxfId="538" priority="59" operator="equal">
      <formula>"Cumplida (DT)"</formula>
    </cfRule>
    <cfRule type="cellIs" dxfId="537" priority="60" operator="equal">
      <formula>"Sin Avance"</formula>
    </cfRule>
  </conditionalFormatting>
  <conditionalFormatting sqref="O13">
    <cfRule type="cellIs" dxfId="536" priority="49" operator="equal">
      <formula>"Vencida"</formula>
    </cfRule>
    <cfRule type="cellIs" dxfId="535" priority="50" operator="equal">
      <formula>"No Cumplida"</formula>
    </cfRule>
    <cfRule type="cellIs" dxfId="534" priority="51" operator="equal">
      <formula>"En Avance"</formula>
    </cfRule>
    <cfRule type="cellIs" dxfId="533" priority="52" operator="equal">
      <formula>"Cumplida (FT)"</formula>
    </cfRule>
    <cfRule type="cellIs" dxfId="532" priority="53" operator="equal">
      <formula>"Cumplida (DT)"</formula>
    </cfRule>
    <cfRule type="cellIs" dxfId="531" priority="54" operator="equal">
      <formula>"Sin Avance"</formula>
    </cfRule>
  </conditionalFormatting>
  <conditionalFormatting sqref="O14:O16">
    <cfRule type="cellIs" dxfId="530" priority="43" operator="equal">
      <formula>"Vencida"</formula>
    </cfRule>
    <cfRule type="cellIs" dxfId="529" priority="44" operator="equal">
      <formula>"No Cumplida"</formula>
    </cfRule>
    <cfRule type="cellIs" dxfId="528" priority="45" operator="equal">
      <formula>"En Avance"</formula>
    </cfRule>
    <cfRule type="cellIs" dxfId="527" priority="46" operator="equal">
      <formula>"Cumplida (FT)"</formula>
    </cfRule>
    <cfRule type="cellIs" dxfId="526" priority="47" operator="equal">
      <formula>"Cumplida (DT)"</formula>
    </cfRule>
    <cfRule type="cellIs" dxfId="525" priority="48" operator="equal">
      <formula>"Sin Avance"</formula>
    </cfRule>
  </conditionalFormatting>
  <conditionalFormatting sqref="O18">
    <cfRule type="cellIs" dxfId="524" priority="37" operator="equal">
      <formula>"Vencida"</formula>
    </cfRule>
    <cfRule type="cellIs" dxfId="523" priority="38" operator="equal">
      <formula>"No Cumplida"</formula>
    </cfRule>
    <cfRule type="cellIs" dxfId="522" priority="39" operator="equal">
      <formula>"En Avance"</formula>
    </cfRule>
    <cfRule type="cellIs" dxfId="521" priority="40" operator="equal">
      <formula>"Cumplida (FT)"</formula>
    </cfRule>
    <cfRule type="cellIs" dxfId="520" priority="41" operator="equal">
      <formula>"Cumplida (DT)"</formula>
    </cfRule>
    <cfRule type="cellIs" dxfId="519" priority="42" operator="equal">
      <formula>"Sin Avance"</formula>
    </cfRule>
  </conditionalFormatting>
  <conditionalFormatting sqref="O24">
    <cfRule type="cellIs" dxfId="518" priority="31" operator="equal">
      <formula>"Vencida"</formula>
    </cfRule>
    <cfRule type="cellIs" dxfId="517" priority="32" operator="equal">
      <formula>"No Cumplida"</formula>
    </cfRule>
    <cfRule type="cellIs" dxfId="516" priority="33" operator="equal">
      <formula>"En Avance"</formula>
    </cfRule>
    <cfRule type="cellIs" dxfId="515" priority="34" operator="equal">
      <formula>"Cumplida (FT)"</formula>
    </cfRule>
    <cfRule type="cellIs" dxfId="514" priority="35" operator="equal">
      <formula>"Cumplida (DT)"</formula>
    </cfRule>
    <cfRule type="cellIs" dxfId="513" priority="36" operator="equal">
      <formula>"Sin Avance"</formula>
    </cfRule>
  </conditionalFormatting>
  <conditionalFormatting sqref="O30">
    <cfRule type="cellIs" dxfId="512" priority="25" operator="equal">
      <formula>"Vencida"</formula>
    </cfRule>
    <cfRule type="cellIs" dxfId="511" priority="26" operator="equal">
      <formula>"No Cumplida"</formula>
    </cfRule>
    <cfRule type="cellIs" dxfId="510" priority="27" operator="equal">
      <formula>"En Avance"</formula>
    </cfRule>
    <cfRule type="cellIs" dxfId="509" priority="28" operator="equal">
      <formula>"Cumplida (FT)"</formula>
    </cfRule>
    <cfRule type="cellIs" dxfId="508" priority="29" operator="equal">
      <formula>"Cumplida (DT)"</formula>
    </cfRule>
    <cfRule type="cellIs" dxfId="507" priority="30" operator="equal">
      <formula>"Sin Avance"</formula>
    </cfRule>
  </conditionalFormatting>
  <conditionalFormatting sqref="O31">
    <cfRule type="cellIs" dxfId="506" priority="19" operator="equal">
      <formula>"Vencida"</formula>
    </cfRule>
    <cfRule type="cellIs" dxfId="505" priority="20" operator="equal">
      <formula>"No Cumplida"</formula>
    </cfRule>
    <cfRule type="cellIs" dxfId="504" priority="21" operator="equal">
      <formula>"En Avance"</formula>
    </cfRule>
    <cfRule type="cellIs" dxfId="503" priority="22" operator="equal">
      <formula>"Cumplida (FT)"</formula>
    </cfRule>
    <cfRule type="cellIs" dxfId="502" priority="23" operator="equal">
      <formula>"Cumplida (DT)"</formula>
    </cfRule>
    <cfRule type="cellIs" dxfId="501" priority="24" operator="equal">
      <formula>"Sin Avance"</formula>
    </cfRule>
  </conditionalFormatting>
  <conditionalFormatting sqref="O38">
    <cfRule type="cellIs" dxfId="500" priority="13" operator="equal">
      <formula>"Vencida"</formula>
    </cfRule>
    <cfRule type="cellIs" dxfId="499" priority="14" operator="equal">
      <formula>"No Cumplida"</formula>
    </cfRule>
    <cfRule type="cellIs" dxfId="498" priority="15" operator="equal">
      <formula>"En Avance"</formula>
    </cfRule>
    <cfRule type="cellIs" dxfId="497" priority="16" operator="equal">
      <formula>"Cumplida (FT)"</formula>
    </cfRule>
    <cfRule type="cellIs" dxfId="496" priority="17" operator="equal">
      <formula>"Cumplida (DT)"</formula>
    </cfRule>
    <cfRule type="cellIs" dxfId="495" priority="18" operator="equal">
      <formula>"Sin Avance"</formula>
    </cfRule>
  </conditionalFormatting>
  <conditionalFormatting sqref="O44">
    <cfRule type="cellIs" dxfId="494" priority="7" operator="equal">
      <formula>"Vencida"</formula>
    </cfRule>
    <cfRule type="cellIs" dxfId="493" priority="8" operator="equal">
      <formula>"No Cumplida"</formula>
    </cfRule>
    <cfRule type="cellIs" dxfId="492" priority="9" operator="equal">
      <formula>"En Avance"</formula>
    </cfRule>
    <cfRule type="cellIs" dxfId="491" priority="10" operator="equal">
      <formula>"Cumplida (FT)"</formula>
    </cfRule>
    <cfRule type="cellIs" dxfId="490" priority="11" operator="equal">
      <formula>"Cumplida (DT)"</formula>
    </cfRule>
    <cfRule type="cellIs" dxfId="489" priority="12" operator="equal">
      <formula>"Sin Avance"</formula>
    </cfRule>
  </conditionalFormatting>
  <conditionalFormatting sqref="O43">
    <cfRule type="cellIs" dxfId="488" priority="1" operator="equal">
      <formula>"Vencida"</formula>
    </cfRule>
    <cfRule type="cellIs" dxfId="487" priority="2" operator="equal">
      <formula>"No Cumplida"</formula>
    </cfRule>
    <cfRule type="cellIs" dxfId="486" priority="3" operator="equal">
      <formula>"En Avance"</formula>
    </cfRule>
    <cfRule type="cellIs" dxfId="485" priority="4" operator="equal">
      <formula>"Cumplida (FT)"</formula>
    </cfRule>
    <cfRule type="cellIs" dxfId="484" priority="5" operator="equal">
      <formula>"Cumplida (DT)"</formula>
    </cfRule>
    <cfRule type="cellIs" dxfId="483" priority="6" operator="equal">
      <formula>"Sin Avance"</formula>
    </cfRule>
  </conditionalFormatting>
  <dataValidations count="2">
    <dataValidation type="list" allowBlank="1" showInputMessage="1" showErrorMessage="1" sqref="U43:U46 U36:U41 U13:U20 U22:U28 U30:U34">
      <formula1>Califica2</formula1>
    </dataValidation>
    <dataValidation type="list" allowBlank="1" showInputMessage="1" showErrorMessage="1" sqref="I22:I28 I13:I20 I30:I34 I36:I41 O30:O34 I43:I46 O13:O20 O36:O41 O22:O28 O43:O46">
      <formula1>Califica</formula1>
    </dataValidation>
  </dataValidations>
  <printOptions horizontalCentered="1"/>
  <pageMargins left="0.23622047244094491" right="0.23622047244094491" top="0.74803149606299213" bottom="0.74803149606299213" header="0.31496062992125984" footer="0.31496062992125984"/>
  <pageSetup paperSize="5" scale="39" fitToHeight="0" orientation="landscape" r:id="rId3"/>
  <headerFooter>
    <oddHeader>&amp;L
&amp;C&amp;G</oddHeader>
    <oddFooter>&amp;L&amp;9Aprobó: Flor Alicia Rojas Aguilar - Jefe Oficina de Control Interno (E)
Revisó: 
Elaboró: Marcela López&amp;R&amp;9&amp;P de &amp;N</oddFooter>
  </headerFooter>
  <rowBreaks count="3" manualBreakCount="3">
    <brk id="9" max="20" man="1"/>
    <brk id="33" max="20" man="1"/>
    <brk id="41" max="20" man="1"/>
  </rowBreaks>
  <legacyDrawing r:id="rId4"/>
  <legacyDrawingHF r:id="rId5"/>
  <picture r:id="rId6"/>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7">
    <pageSetUpPr fitToPage="1"/>
  </sheetPr>
  <dimension ref="A1:Y134"/>
  <sheetViews>
    <sheetView showGridLines="0" showWhiteSpace="0" topLeftCell="O19" zoomScale="90" zoomScaleNormal="90" zoomScaleSheetLayoutView="55" workbookViewId="0">
      <selection activeCell="O19" sqref="O19"/>
    </sheetView>
  </sheetViews>
  <sheetFormatPr baseColWidth="10" defaultColWidth="0" defaultRowHeight="12.75" zeroHeight="1" x14ac:dyDescent="0.25"/>
  <cols>
    <col min="1" max="1" width="23" style="19" customWidth="1"/>
    <col min="2" max="2" width="5" style="4" customWidth="1"/>
    <col min="3" max="3" width="49" style="19" customWidth="1"/>
    <col min="4" max="4" width="26.5703125" style="19" customWidth="1"/>
    <col min="5" max="5" width="24.5703125" style="19" customWidth="1"/>
    <col min="6" max="6" width="14.7109375" style="20" customWidth="1"/>
    <col min="7" max="7" width="1.42578125" style="4" customWidth="1"/>
    <col min="8" max="8" width="12.5703125" style="4" hidden="1" customWidth="1"/>
    <col min="9" max="9" width="19.28515625" style="4" hidden="1" customWidth="1"/>
    <col min="10" max="10" width="15.42578125" style="4" hidden="1" customWidth="1"/>
    <col min="11" max="11" width="15.7109375" style="4" hidden="1" customWidth="1"/>
    <col min="12" max="12" width="117.28515625" style="28" hidden="1" customWidth="1"/>
    <col min="13" max="13" width="1.42578125" style="4" customWidth="1"/>
    <col min="14" max="15" width="13.42578125" style="4" customWidth="1"/>
    <col min="16" max="16" width="15.5703125" style="4" customWidth="1"/>
    <col min="17" max="17" width="15.7109375" style="4" customWidth="1"/>
    <col min="18" max="18" width="97.42578125" style="28" customWidth="1"/>
    <col min="19" max="19" width="1.42578125" style="5" customWidth="1"/>
    <col min="20" max="21" width="13.28515625" style="4" customWidth="1"/>
    <col min="22" max="22" width="14.5703125" style="4" customWidth="1"/>
    <col min="23" max="23" width="15.7109375" style="4" customWidth="1"/>
    <col min="24" max="24" width="61.7109375" style="4" customWidth="1"/>
    <col min="25" max="25" width="11.42578125" style="4" customWidth="1"/>
    <col min="26" max="16384" width="11.42578125" style="4" hidden="1"/>
  </cols>
  <sheetData>
    <row r="1" spans="1:24" x14ac:dyDescent="0.25"/>
    <row r="2" spans="1:24" ht="21" x14ac:dyDescent="0.25">
      <c r="A2" s="31" t="s">
        <v>71</v>
      </c>
      <c r="B2" s="31"/>
      <c r="C2" s="30"/>
      <c r="D2" s="30"/>
      <c r="E2" s="30"/>
      <c r="F2" s="30"/>
      <c r="G2" s="30"/>
      <c r="H2" s="30"/>
      <c r="I2" s="30"/>
      <c r="J2" s="30"/>
      <c r="K2" s="30"/>
      <c r="L2" s="30"/>
      <c r="M2" s="30"/>
      <c r="N2" s="30"/>
      <c r="O2" s="30"/>
      <c r="P2" s="30"/>
      <c r="Q2" s="30"/>
      <c r="R2" s="30"/>
      <c r="S2" s="95"/>
      <c r="T2" s="30"/>
      <c r="U2" s="30"/>
      <c r="V2" s="30"/>
      <c r="W2" s="30"/>
      <c r="X2" s="30"/>
    </row>
    <row r="3" spans="1:24" x14ac:dyDescent="0.2">
      <c r="B3" s="21"/>
      <c r="C3" s="22"/>
    </row>
    <row r="4" spans="1:24" x14ac:dyDescent="0.2">
      <c r="A4" s="23" t="s">
        <v>13</v>
      </c>
      <c r="B4" s="23"/>
      <c r="C4" s="24" t="s">
        <v>91</v>
      </c>
    </row>
    <row r="5" spans="1:24" x14ac:dyDescent="0.2">
      <c r="A5" s="23" t="s">
        <v>92</v>
      </c>
      <c r="B5" s="23"/>
      <c r="C5" s="258">
        <v>2018</v>
      </c>
    </row>
    <row r="6" spans="1:24" x14ac:dyDescent="0.25">
      <c r="A6" s="25" t="s">
        <v>93</v>
      </c>
      <c r="B6" s="25"/>
      <c r="C6" s="26" t="s">
        <v>766</v>
      </c>
    </row>
    <row r="7" spans="1:24" x14ac:dyDescent="0.25"/>
    <row r="8" spans="1:24" ht="13.5" thickBot="1" x14ac:dyDescent="0.3">
      <c r="G8" s="5"/>
    </row>
    <row r="9" spans="1:24" ht="19.5" thickBot="1" x14ac:dyDescent="0.3">
      <c r="A9" s="661" t="s">
        <v>72</v>
      </c>
      <c r="B9" s="662"/>
      <c r="C9" s="662"/>
      <c r="D9" s="662"/>
      <c r="E9" s="662"/>
      <c r="F9" s="663"/>
      <c r="G9" s="16"/>
      <c r="H9" s="661" t="s">
        <v>7</v>
      </c>
      <c r="I9" s="662"/>
      <c r="J9" s="662"/>
      <c r="K9" s="662"/>
      <c r="L9" s="663"/>
      <c r="N9" s="661" t="s">
        <v>8</v>
      </c>
      <c r="O9" s="662"/>
      <c r="P9" s="662"/>
      <c r="Q9" s="662"/>
      <c r="R9" s="663"/>
      <c r="T9" s="661" t="s">
        <v>9</v>
      </c>
      <c r="U9" s="662"/>
      <c r="V9" s="662"/>
      <c r="W9" s="662"/>
      <c r="X9" s="663"/>
    </row>
    <row r="10" spans="1:24" ht="38.1" customHeight="1" thickBot="1" x14ac:dyDescent="0.3">
      <c r="A10" s="74" t="s">
        <v>85</v>
      </c>
      <c r="B10" s="664" t="s">
        <v>128</v>
      </c>
      <c r="C10" s="665"/>
      <c r="D10" s="665"/>
      <c r="E10" s="665"/>
      <c r="F10" s="666"/>
      <c r="G10" s="1"/>
      <c r="H10" s="94" t="s">
        <v>163</v>
      </c>
      <c r="I10" s="93"/>
      <c r="J10" s="55">
        <v>43220</v>
      </c>
      <c r="K10" s="607" t="s">
        <v>158</v>
      </c>
      <c r="L10" s="675" t="s">
        <v>0</v>
      </c>
      <c r="N10" s="94" t="s">
        <v>163</v>
      </c>
      <c r="O10" s="93"/>
      <c r="P10" s="55">
        <v>43343</v>
      </c>
      <c r="Q10" s="607" t="s">
        <v>158</v>
      </c>
      <c r="R10" s="675" t="s">
        <v>0</v>
      </c>
      <c r="T10" s="94" t="s">
        <v>163</v>
      </c>
      <c r="U10" s="93"/>
      <c r="V10" s="55">
        <v>43465</v>
      </c>
      <c r="W10" s="607" t="s">
        <v>158</v>
      </c>
      <c r="X10" s="675" t="s">
        <v>0</v>
      </c>
    </row>
    <row r="11" spans="1:24" ht="26.25" thickBot="1" x14ac:dyDescent="0.3">
      <c r="A11" s="63" t="s">
        <v>11</v>
      </c>
      <c r="B11" s="667" t="s">
        <v>79</v>
      </c>
      <c r="C11" s="668"/>
      <c r="D11" s="53" t="s">
        <v>80</v>
      </c>
      <c r="E11" s="53" t="s">
        <v>81</v>
      </c>
      <c r="F11" s="54" t="s">
        <v>82</v>
      </c>
      <c r="H11" s="56" t="s">
        <v>12</v>
      </c>
      <c r="I11" s="99" t="s">
        <v>10</v>
      </c>
      <c r="J11" s="99" t="s">
        <v>84</v>
      </c>
      <c r="K11" s="609"/>
      <c r="L11" s="609"/>
      <c r="N11" s="56" t="s">
        <v>12</v>
      </c>
      <c r="O11" s="99" t="s">
        <v>10</v>
      </c>
      <c r="P11" s="99" t="s">
        <v>84</v>
      </c>
      <c r="Q11" s="609"/>
      <c r="R11" s="609"/>
      <c r="T11" s="56" t="s">
        <v>12</v>
      </c>
      <c r="U11" s="99" t="s">
        <v>10</v>
      </c>
      <c r="V11" s="99" t="s">
        <v>84</v>
      </c>
      <c r="W11" s="609"/>
      <c r="X11" s="609"/>
    </row>
    <row r="12" spans="1:24" s="17" customFormat="1" ht="30" customHeight="1" thickBot="1" x14ac:dyDescent="0.3">
      <c r="A12" s="610" t="s">
        <v>74</v>
      </c>
      <c r="B12" s="57"/>
      <c r="C12" s="58" t="s">
        <v>113</v>
      </c>
      <c r="D12" s="57"/>
      <c r="E12" s="57"/>
      <c r="F12" s="66"/>
      <c r="G12" s="3"/>
      <c r="H12" s="83">
        <f>+COUNTIF(H13:H14,"&lt;&gt;"&amp;"")</f>
        <v>0</v>
      </c>
      <c r="I12" s="84">
        <f>+COUNTIF(I13:I14,"Cumplida "&amp;"*")</f>
        <v>0</v>
      </c>
      <c r="J12" s="85" t="str">
        <f>IFERROR(+I12/H12,"No se programaron actividades relacionadas con este objetivo")</f>
        <v>No se programaron actividades relacionadas con este objetivo</v>
      </c>
      <c r="K12" s="86"/>
      <c r="L12" s="87"/>
      <c r="M12" s="2"/>
      <c r="N12" s="83">
        <f>+COUNTIF(N13:N14,"&lt;&gt;"&amp;"")</f>
        <v>0</v>
      </c>
      <c r="O12" s="84">
        <f>+COUNTIF(O13:O14,"Cumplida "&amp;"*")</f>
        <v>0</v>
      </c>
      <c r="P12" s="85" t="str">
        <f>IFERROR(+O12/N12,"No se programaron actividades relacionadas con este objetivo")</f>
        <v>No se programaron actividades relacionadas con este objetivo</v>
      </c>
      <c r="Q12" s="86"/>
      <c r="R12" s="87"/>
      <c r="S12" s="18"/>
      <c r="T12" s="83">
        <f>+COUNTIF(T13:T14,"&lt;&gt;"&amp;"")</f>
        <v>0</v>
      </c>
      <c r="U12" s="84">
        <f>+COUNTIF(U13:U14,"Cumplida "&amp;"*")</f>
        <v>0</v>
      </c>
      <c r="V12" s="85">
        <v>0</v>
      </c>
      <c r="W12" s="86"/>
      <c r="X12" s="87"/>
    </row>
    <row r="13" spans="1:24" ht="203.25" customHeight="1" x14ac:dyDescent="0.25">
      <c r="A13" s="669"/>
      <c r="B13" s="277" t="s">
        <v>1</v>
      </c>
      <c r="C13" s="275" t="s">
        <v>250</v>
      </c>
      <c r="D13" s="267" t="s">
        <v>680</v>
      </c>
      <c r="E13" s="267" t="s">
        <v>253</v>
      </c>
      <c r="F13" s="278">
        <v>43404</v>
      </c>
      <c r="H13" s="9"/>
      <c r="I13" s="82" t="s">
        <v>154</v>
      </c>
      <c r="J13" s="10"/>
      <c r="K13" s="312" t="s">
        <v>596</v>
      </c>
      <c r="L13" s="455" t="s">
        <v>681</v>
      </c>
      <c r="N13" s="9"/>
      <c r="O13" s="477" t="s">
        <v>154</v>
      </c>
      <c r="P13" s="478"/>
      <c r="Q13" s="479" t="s">
        <v>596</v>
      </c>
      <c r="R13" s="480" t="s">
        <v>826</v>
      </c>
      <c r="T13" s="9"/>
      <c r="U13" s="82"/>
      <c r="V13" s="10"/>
      <c r="W13" s="10"/>
      <c r="X13" s="92"/>
    </row>
    <row r="14" spans="1:24" ht="255" customHeight="1" thickBot="1" x14ac:dyDescent="0.3">
      <c r="A14" s="670"/>
      <c r="B14" s="277" t="s">
        <v>2</v>
      </c>
      <c r="C14" s="275" t="s">
        <v>251</v>
      </c>
      <c r="D14" s="267" t="s">
        <v>252</v>
      </c>
      <c r="E14" s="267" t="s">
        <v>254</v>
      </c>
      <c r="F14" s="495">
        <v>43465</v>
      </c>
      <c r="H14" s="9"/>
      <c r="I14" s="82" t="s">
        <v>154</v>
      </c>
      <c r="J14" s="204"/>
      <c r="K14" s="312" t="s">
        <v>596</v>
      </c>
      <c r="L14" s="456" t="s">
        <v>682</v>
      </c>
      <c r="N14" s="9"/>
      <c r="O14" s="477" t="s">
        <v>154</v>
      </c>
      <c r="P14" s="481"/>
      <c r="Q14" s="479" t="s">
        <v>596</v>
      </c>
      <c r="R14" s="482" t="s">
        <v>827</v>
      </c>
      <c r="T14" s="9"/>
      <c r="U14" s="82"/>
      <c r="V14" s="10"/>
      <c r="W14" s="10"/>
      <c r="X14" s="29"/>
    </row>
    <row r="15" spans="1:24" s="17" customFormat="1" ht="30" customHeight="1" thickBot="1" x14ac:dyDescent="0.3">
      <c r="A15" s="610" t="s">
        <v>75</v>
      </c>
      <c r="B15" s="57"/>
      <c r="C15" s="58"/>
      <c r="D15" s="57"/>
      <c r="E15" s="57"/>
      <c r="F15" s="66"/>
      <c r="G15" s="3"/>
      <c r="H15" s="83">
        <f>+COUNTIF(H16:H23,"&lt;&gt;"&amp;"")</f>
        <v>1</v>
      </c>
      <c r="I15" s="84">
        <f>+COUNTIF(I16:I23,"Cumplida "&amp;"*")</f>
        <v>0</v>
      </c>
      <c r="J15" s="85">
        <f>IFERROR(+I15/H15,"No se programaron actividades relacionadas con este objetivo")</f>
        <v>0</v>
      </c>
      <c r="K15" s="86"/>
      <c r="L15" s="87"/>
      <c r="M15" s="2"/>
      <c r="N15" s="83">
        <f>+COUNTIF(N16:N23,"&lt;&gt;"&amp;"")</f>
        <v>3</v>
      </c>
      <c r="O15" s="84">
        <f>+COUNTIF(O16:O23,"Cumplida "&amp;"*")</f>
        <v>2</v>
      </c>
      <c r="P15" s="85">
        <f>IFERROR(+O15/N15,"No se programaron actividades relacionadas con este objetivo")</f>
        <v>0.66666666666666663</v>
      </c>
      <c r="Q15" s="86"/>
      <c r="R15" s="87"/>
      <c r="S15" s="18"/>
      <c r="T15" s="83">
        <f>+COUNTIF(T16:T23,"&lt;&gt;"&amp;"")</f>
        <v>0</v>
      </c>
      <c r="U15" s="84">
        <f>+COUNTIF(U16:U23,"Cumplida "&amp;"*")</f>
        <v>0</v>
      </c>
      <c r="V15" s="85">
        <v>0</v>
      </c>
      <c r="W15" s="86"/>
      <c r="X15" s="87"/>
    </row>
    <row r="16" spans="1:24" ht="234" customHeight="1" x14ac:dyDescent="0.25">
      <c r="A16" s="669"/>
      <c r="B16" s="277">
        <v>2.1</v>
      </c>
      <c r="C16" s="275" t="s">
        <v>683</v>
      </c>
      <c r="D16" s="279" t="s">
        <v>255</v>
      </c>
      <c r="E16" s="267" t="s">
        <v>253</v>
      </c>
      <c r="F16" s="278">
        <v>43465</v>
      </c>
      <c r="H16" s="9"/>
      <c r="I16" s="82" t="s">
        <v>154</v>
      </c>
      <c r="J16" s="10"/>
      <c r="K16" s="312" t="s">
        <v>596</v>
      </c>
      <c r="L16" s="457" t="s">
        <v>684</v>
      </c>
      <c r="N16" s="9"/>
      <c r="O16" s="477" t="s">
        <v>154</v>
      </c>
      <c r="P16" s="478"/>
      <c r="Q16" s="479" t="s">
        <v>596</v>
      </c>
      <c r="R16" s="483" t="s">
        <v>828</v>
      </c>
      <c r="T16" s="9"/>
      <c r="U16" s="82"/>
      <c r="V16" s="10"/>
      <c r="W16" s="11"/>
      <c r="X16" s="27"/>
    </row>
    <row r="17" spans="1:24" ht="256.5" customHeight="1" x14ac:dyDescent="0.25">
      <c r="A17" s="669"/>
      <c r="B17" s="277" t="s">
        <v>5</v>
      </c>
      <c r="C17" s="275" t="s">
        <v>256</v>
      </c>
      <c r="D17" s="267" t="s">
        <v>257</v>
      </c>
      <c r="E17" s="267" t="s">
        <v>253</v>
      </c>
      <c r="F17" s="278">
        <v>43311</v>
      </c>
      <c r="H17" s="9"/>
      <c r="I17" s="82" t="s">
        <v>154</v>
      </c>
      <c r="J17" s="10"/>
      <c r="K17" s="312" t="s">
        <v>596</v>
      </c>
      <c r="L17" s="457" t="s">
        <v>685</v>
      </c>
      <c r="N17" s="9">
        <v>1</v>
      </c>
      <c r="O17" s="477" t="s">
        <v>155</v>
      </c>
      <c r="P17" s="478"/>
      <c r="Q17" s="479" t="s">
        <v>596</v>
      </c>
      <c r="R17" s="484" t="s">
        <v>829</v>
      </c>
      <c r="T17" s="9"/>
      <c r="U17" s="82"/>
      <c r="V17" s="10"/>
      <c r="W17" s="11"/>
      <c r="X17" s="27"/>
    </row>
    <row r="18" spans="1:24" ht="200.25" customHeight="1" x14ac:dyDescent="0.25">
      <c r="A18" s="611"/>
      <c r="B18" s="277" t="s">
        <v>6</v>
      </c>
      <c r="C18" s="275" t="s">
        <v>258</v>
      </c>
      <c r="D18" s="267" t="s">
        <v>259</v>
      </c>
      <c r="E18" s="267" t="s">
        <v>253</v>
      </c>
      <c r="F18" s="278">
        <v>43342</v>
      </c>
      <c r="H18" s="9"/>
      <c r="I18" s="82" t="s">
        <v>154</v>
      </c>
      <c r="J18" s="10"/>
      <c r="K18" s="312" t="s">
        <v>596</v>
      </c>
      <c r="L18" s="457" t="s">
        <v>686</v>
      </c>
      <c r="N18" s="9">
        <v>1</v>
      </c>
      <c r="O18" s="477" t="s">
        <v>155</v>
      </c>
      <c r="P18" s="478"/>
      <c r="Q18" s="479" t="s">
        <v>596</v>
      </c>
      <c r="R18" s="483" t="s">
        <v>830</v>
      </c>
      <c r="T18" s="9"/>
      <c r="U18" s="82"/>
      <c r="V18" s="10"/>
      <c r="W18" s="11"/>
      <c r="X18" s="27"/>
    </row>
    <row r="19" spans="1:24" ht="328.5" customHeight="1" thickBot="1" x14ac:dyDescent="0.3">
      <c r="A19" s="669"/>
      <c r="B19" s="277" t="s">
        <v>49</v>
      </c>
      <c r="C19" s="280" t="s">
        <v>260</v>
      </c>
      <c r="D19" s="267" t="s">
        <v>261</v>
      </c>
      <c r="E19" s="279" t="s">
        <v>112</v>
      </c>
      <c r="F19" s="495">
        <v>43281</v>
      </c>
      <c r="H19" s="9">
        <v>1</v>
      </c>
      <c r="I19" s="82" t="s">
        <v>164</v>
      </c>
      <c r="J19" s="10"/>
      <c r="K19" s="312" t="s">
        <v>596</v>
      </c>
      <c r="L19" s="457" t="s">
        <v>687</v>
      </c>
      <c r="N19" s="9">
        <v>1</v>
      </c>
      <c r="O19" s="477" t="s">
        <v>164</v>
      </c>
      <c r="P19" s="478"/>
      <c r="Q19" s="479" t="s">
        <v>596</v>
      </c>
      <c r="R19" s="483" t="s">
        <v>876</v>
      </c>
      <c r="T19" s="9"/>
      <c r="U19" s="82"/>
      <c r="V19" s="10"/>
      <c r="W19" s="11"/>
      <c r="X19" s="27"/>
    </row>
    <row r="20" spans="1:24" ht="81.75" hidden="1" customHeight="1" thickBot="1" x14ac:dyDescent="0.3">
      <c r="A20" s="669"/>
      <c r="B20" s="12"/>
      <c r="C20" s="41"/>
      <c r="D20" s="41"/>
      <c r="E20" s="41"/>
      <c r="F20" s="77"/>
      <c r="H20" s="9"/>
      <c r="I20" s="82"/>
      <c r="J20" s="10"/>
      <c r="K20" s="203"/>
      <c r="L20" s="27"/>
      <c r="N20" s="9"/>
      <c r="O20" s="82"/>
      <c r="P20" s="10"/>
      <c r="Q20" s="205"/>
      <c r="R20" s="233"/>
      <c r="T20" s="9"/>
      <c r="U20" s="82"/>
      <c r="V20" s="10"/>
      <c r="W20" s="11"/>
      <c r="X20" s="27"/>
    </row>
    <row r="21" spans="1:24" ht="182.25" hidden="1" customHeight="1" thickBot="1" x14ac:dyDescent="0.3">
      <c r="A21" s="669"/>
      <c r="B21" s="7"/>
      <c r="C21" s="42"/>
      <c r="D21" s="41"/>
      <c r="E21" s="41"/>
      <c r="F21" s="77"/>
      <c r="H21" s="9"/>
      <c r="I21" s="82"/>
      <c r="J21" s="10"/>
      <c r="K21" s="203"/>
      <c r="L21" s="27"/>
      <c r="N21" s="9"/>
      <c r="O21" s="82"/>
      <c r="P21" s="10"/>
      <c r="Q21" s="205"/>
      <c r="R21" s="233"/>
      <c r="T21" s="9"/>
      <c r="U21" s="82"/>
      <c r="V21" s="10"/>
      <c r="W21" s="11"/>
      <c r="X21" s="27"/>
    </row>
    <row r="22" spans="1:24" ht="203.25" hidden="1" customHeight="1" x14ac:dyDescent="0.25">
      <c r="A22" s="669"/>
      <c r="B22" s="7"/>
      <c r="C22" s="36"/>
      <c r="D22" s="43"/>
      <c r="E22" s="36"/>
      <c r="F22" s="77"/>
      <c r="H22" s="9"/>
      <c r="I22" s="82"/>
      <c r="J22" s="10"/>
      <c r="K22" s="203"/>
      <c r="L22" s="27"/>
      <c r="N22" s="9"/>
      <c r="O22" s="82"/>
      <c r="P22" s="10"/>
      <c r="Q22" s="205"/>
      <c r="R22" s="233"/>
      <c r="T22" s="9"/>
      <c r="U22" s="82"/>
      <c r="V22" s="10"/>
      <c r="W22" s="11"/>
      <c r="X22" s="27"/>
    </row>
    <row r="23" spans="1:24" ht="88.5" hidden="1" customHeight="1" thickBot="1" x14ac:dyDescent="0.3">
      <c r="A23" s="670"/>
      <c r="B23" s="7"/>
      <c r="C23" s="42"/>
      <c r="D23" s="41"/>
      <c r="E23" s="36"/>
      <c r="F23" s="77"/>
      <c r="H23" s="9"/>
      <c r="I23" s="82"/>
      <c r="J23" s="10"/>
      <c r="K23" s="203"/>
      <c r="L23" s="27"/>
      <c r="N23" s="9"/>
      <c r="O23" s="82"/>
      <c r="P23" s="10"/>
      <c r="Q23" s="205"/>
      <c r="R23" s="240"/>
      <c r="T23" s="9"/>
      <c r="U23" s="82"/>
      <c r="V23" s="10"/>
      <c r="W23" s="11"/>
      <c r="X23" s="27"/>
    </row>
    <row r="24" spans="1:24" s="17" customFormat="1" ht="30" customHeight="1" thickBot="1" x14ac:dyDescent="0.3">
      <c r="A24" s="610" t="s">
        <v>76</v>
      </c>
      <c r="B24" s="57"/>
      <c r="C24" s="58" t="s">
        <v>114</v>
      </c>
      <c r="D24" s="57"/>
      <c r="E24" s="57"/>
      <c r="F24" s="66"/>
      <c r="G24" s="3"/>
      <c r="H24" s="83">
        <f>+COUNTIF(H25,"&lt;&gt;"&amp;"")</f>
        <v>0</v>
      </c>
      <c r="I24" s="84">
        <f>+COUNTIF(I25,"Cumplida "&amp;"*")</f>
        <v>0</v>
      </c>
      <c r="J24" s="85" t="str">
        <f>IFERROR(+I24/H24,"No se programaron actividades relacionadas con este objetivo")</f>
        <v>No se programaron actividades relacionadas con este objetivo</v>
      </c>
      <c r="K24" s="86"/>
      <c r="L24" s="87"/>
      <c r="M24" s="2"/>
      <c r="N24" s="83">
        <f>+COUNTIF(N25,"&lt;&gt;"&amp;"")</f>
        <v>0</v>
      </c>
      <c r="O24" s="84">
        <f>+COUNTIF(O25,"Cumplida "&amp;"*")</f>
        <v>0</v>
      </c>
      <c r="P24" s="85" t="str">
        <f>IFERROR(+O24/N24,"No se programaron actividades relacionadas con este objetivo")</f>
        <v>No se programaron actividades relacionadas con este objetivo</v>
      </c>
      <c r="Q24" s="86"/>
      <c r="R24" s="87"/>
      <c r="S24" s="18"/>
      <c r="T24" s="83">
        <f>+COUNTIF(T25,"&lt;&gt;"&amp;"")</f>
        <v>0</v>
      </c>
      <c r="U24" s="84">
        <f>+COUNTIF(U25,"Cumplida "&amp;"*")</f>
        <v>0</v>
      </c>
      <c r="V24" s="85">
        <v>0</v>
      </c>
      <c r="W24" s="86"/>
      <c r="X24" s="87"/>
    </row>
    <row r="25" spans="1:24" ht="408.75" customHeight="1" thickBot="1" x14ac:dyDescent="0.3">
      <c r="A25" s="670"/>
      <c r="B25" s="277" t="s">
        <v>23</v>
      </c>
      <c r="C25" s="275" t="s">
        <v>688</v>
      </c>
      <c r="D25" s="279" t="s">
        <v>770</v>
      </c>
      <c r="E25" s="279" t="s">
        <v>112</v>
      </c>
      <c r="F25" s="281">
        <v>43465</v>
      </c>
      <c r="H25" s="9"/>
      <c r="I25" s="82" t="s">
        <v>154</v>
      </c>
      <c r="J25" s="10"/>
      <c r="K25" s="312" t="s">
        <v>596</v>
      </c>
      <c r="L25" s="460" t="s">
        <v>689</v>
      </c>
      <c r="N25" s="9"/>
      <c r="O25" s="477" t="s">
        <v>154</v>
      </c>
      <c r="P25" s="478"/>
      <c r="Q25" s="479" t="s">
        <v>596</v>
      </c>
      <c r="R25" s="485" t="s">
        <v>831</v>
      </c>
      <c r="T25" s="9"/>
      <c r="U25" s="82"/>
      <c r="V25" s="10"/>
      <c r="W25" s="11"/>
      <c r="X25" s="27"/>
    </row>
    <row r="26" spans="1:24" s="17" customFormat="1" ht="30" customHeight="1" thickBot="1" x14ac:dyDescent="0.3">
      <c r="A26" s="674" t="s">
        <v>77</v>
      </c>
      <c r="B26" s="57"/>
      <c r="C26" s="58" t="s">
        <v>115</v>
      </c>
      <c r="D26" s="57"/>
      <c r="E26" s="57"/>
      <c r="F26" s="66"/>
      <c r="G26" s="3"/>
      <c r="H26" s="83">
        <f>+COUNTIF(H27:H30,"&lt;&gt;"&amp;"")</f>
        <v>0</v>
      </c>
      <c r="I26" s="84">
        <f>+COUNTIF(I27:I30,"Cumplida "&amp;"*")</f>
        <v>0</v>
      </c>
      <c r="J26" s="85" t="str">
        <f>IFERROR(+I26/H26,"No se programaron actividades relacionadas con este objetivo")</f>
        <v>No se programaron actividades relacionadas con este objetivo</v>
      </c>
      <c r="K26" s="86"/>
      <c r="L26" s="87"/>
      <c r="M26" s="2"/>
      <c r="N26" s="83">
        <f>+COUNTIF(N27:N30,"&lt;&gt;"&amp;"")</f>
        <v>0</v>
      </c>
      <c r="O26" s="84">
        <f>+COUNTIF(O27:O30,"Cumplida "&amp;"*")</f>
        <v>0</v>
      </c>
      <c r="P26" s="85" t="str">
        <f>IFERROR(+O26/N26,"No se programaron actividades relacionadas con este objetivo")</f>
        <v>No se programaron actividades relacionadas con este objetivo</v>
      </c>
      <c r="Q26" s="86"/>
      <c r="R26" s="87"/>
      <c r="S26" s="18"/>
      <c r="T26" s="83">
        <f>+COUNTIF(T27:T30,"&lt;&gt;"&amp;"")</f>
        <v>0</v>
      </c>
      <c r="U26" s="84">
        <f>+COUNTIF(U27:U30,"Cumplida "&amp;"*")</f>
        <v>0</v>
      </c>
      <c r="V26" s="85">
        <v>0</v>
      </c>
      <c r="W26" s="86"/>
      <c r="X26" s="87"/>
    </row>
    <row r="27" spans="1:24" ht="339.75" customHeight="1" x14ac:dyDescent="0.25">
      <c r="A27" s="611"/>
      <c r="B27" s="277" t="s">
        <v>52</v>
      </c>
      <c r="C27" s="275" t="s">
        <v>262</v>
      </c>
      <c r="D27" s="545" t="s">
        <v>263</v>
      </c>
      <c r="E27" s="267" t="s">
        <v>253</v>
      </c>
      <c r="F27" s="546">
        <v>43404</v>
      </c>
      <c r="H27" s="9"/>
      <c r="I27" s="82" t="s">
        <v>154</v>
      </c>
      <c r="J27" s="204"/>
      <c r="K27" s="312" t="s">
        <v>596</v>
      </c>
      <c r="L27" s="464" t="s">
        <v>690</v>
      </c>
      <c r="N27" s="9"/>
      <c r="O27" s="477" t="s">
        <v>154</v>
      </c>
      <c r="P27" s="481"/>
      <c r="Q27" s="479" t="s">
        <v>596</v>
      </c>
      <c r="R27" s="486" t="s">
        <v>832</v>
      </c>
      <c r="T27" s="9"/>
      <c r="U27" s="82"/>
      <c r="V27" s="10"/>
      <c r="W27" s="11"/>
      <c r="X27" s="27"/>
    </row>
    <row r="28" spans="1:24" ht="320.25" customHeight="1" thickBot="1" x14ac:dyDescent="0.3">
      <c r="A28" s="611"/>
      <c r="B28" s="277" t="s">
        <v>53</v>
      </c>
      <c r="C28" s="275" t="s">
        <v>264</v>
      </c>
      <c r="D28" s="279" t="s">
        <v>265</v>
      </c>
      <c r="E28" s="279" t="s">
        <v>266</v>
      </c>
      <c r="F28" s="547">
        <v>43404</v>
      </c>
      <c r="H28" s="9"/>
      <c r="I28" s="82" t="s">
        <v>154</v>
      </c>
      <c r="J28" s="10"/>
      <c r="K28" s="312" t="s">
        <v>596</v>
      </c>
      <c r="L28" s="453" t="s">
        <v>625</v>
      </c>
      <c r="N28" s="9"/>
      <c r="O28" s="477" t="s">
        <v>154</v>
      </c>
      <c r="P28" s="478"/>
      <c r="Q28" s="479" t="s">
        <v>596</v>
      </c>
      <c r="R28" s="487" t="s">
        <v>833</v>
      </c>
      <c r="T28" s="9"/>
      <c r="U28" s="82"/>
      <c r="V28" s="10"/>
      <c r="W28" s="11"/>
      <c r="X28" s="27"/>
    </row>
    <row r="29" spans="1:24" ht="190.5" hidden="1" customHeight="1" x14ac:dyDescent="0.25">
      <c r="A29" s="611"/>
      <c r="B29" s="7"/>
      <c r="C29" s="43"/>
      <c r="D29" s="36"/>
      <c r="E29" s="36"/>
      <c r="F29" s="77"/>
      <c r="H29" s="9"/>
      <c r="I29" s="82"/>
      <c r="J29" s="10"/>
      <c r="K29" s="203"/>
      <c r="L29" s="27"/>
      <c r="N29" s="9"/>
      <c r="O29" s="232"/>
      <c r="P29" s="10"/>
      <c r="Q29" s="205"/>
      <c r="R29" s="234"/>
      <c r="T29" s="9"/>
      <c r="U29" s="82"/>
      <c r="V29" s="10"/>
      <c r="W29" s="11"/>
      <c r="X29" s="27"/>
    </row>
    <row r="30" spans="1:24" ht="15.75" hidden="1" thickBot="1" x14ac:dyDescent="0.3">
      <c r="A30" s="612"/>
      <c r="B30" s="7"/>
      <c r="C30" s="41"/>
      <c r="D30" s="36"/>
      <c r="E30" s="36"/>
      <c r="F30" s="77"/>
      <c r="H30" s="9"/>
      <c r="I30" s="82"/>
      <c r="J30" s="10"/>
      <c r="K30" s="203"/>
      <c r="L30" s="208"/>
      <c r="N30" s="9"/>
      <c r="O30" s="82"/>
      <c r="P30" s="10"/>
      <c r="Q30" s="205"/>
      <c r="R30" s="233"/>
      <c r="T30" s="9"/>
      <c r="U30" s="82"/>
      <c r="V30" s="10"/>
      <c r="W30" s="11"/>
      <c r="X30" s="27"/>
    </row>
    <row r="31" spans="1:24" s="17" customFormat="1" ht="30" customHeight="1" thickBot="1" x14ac:dyDescent="0.3">
      <c r="A31" s="674" t="s">
        <v>78</v>
      </c>
      <c r="B31" s="57"/>
      <c r="C31" s="58" t="s">
        <v>116</v>
      </c>
      <c r="D31" s="57"/>
      <c r="E31" s="57"/>
      <c r="F31" s="66"/>
      <c r="G31" s="3"/>
      <c r="H31" s="83">
        <f>+COUNTIF(H32:H35,"&lt;&gt;"&amp;"")</f>
        <v>0</v>
      </c>
      <c r="I31" s="84">
        <f>+COUNTIF(I32:I35,"Cumplida "&amp;"*")</f>
        <v>0</v>
      </c>
      <c r="J31" s="85" t="str">
        <f>IFERROR(+I31/H31,"No se programaron actividades relacionadas con este objetivo")</f>
        <v>No se programaron actividades relacionadas con este objetivo</v>
      </c>
      <c r="K31" s="86"/>
      <c r="L31" s="87"/>
      <c r="M31" s="2"/>
      <c r="N31" s="436">
        <f>+COUNTIF(N32:N35,"&lt;&gt;"&amp;"")</f>
        <v>2</v>
      </c>
      <c r="O31" s="437">
        <f>+COUNTIF(O32:O35,"Cumplida "&amp;"*")</f>
        <v>2</v>
      </c>
      <c r="P31" s="85">
        <f>IFERROR(+O31/N31,"No se programaron actividades relacionadas con este objetivo")</f>
        <v>1</v>
      </c>
      <c r="Q31" s="439"/>
      <c r="R31" s="440"/>
      <c r="S31" s="18"/>
      <c r="T31" s="83">
        <f>+COUNTIF(T32:T35,"&lt;&gt;"&amp;"")</f>
        <v>0</v>
      </c>
      <c r="U31" s="84">
        <f>+COUNTIF(U32:U35,"Cumplida "&amp;"*")</f>
        <v>0</v>
      </c>
      <c r="V31" s="85">
        <v>0</v>
      </c>
      <c r="W31" s="86"/>
      <c r="X31" s="87"/>
    </row>
    <row r="32" spans="1:24" ht="309.75" customHeight="1" x14ac:dyDescent="0.25">
      <c r="A32" s="611"/>
      <c r="B32" s="277" t="s">
        <v>55</v>
      </c>
      <c r="C32" s="275" t="s">
        <v>267</v>
      </c>
      <c r="D32" s="279" t="s">
        <v>268</v>
      </c>
      <c r="E32" s="279" t="s">
        <v>112</v>
      </c>
      <c r="F32" s="547" t="s">
        <v>274</v>
      </c>
      <c r="H32" s="9"/>
      <c r="I32" s="47" t="s">
        <v>154</v>
      </c>
      <c r="J32" s="10"/>
      <c r="K32" s="312" t="s">
        <v>596</v>
      </c>
      <c r="L32" s="457" t="s">
        <v>691</v>
      </c>
      <c r="N32" s="71"/>
      <c r="O32" s="488" t="s">
        <v>154</v>
      </c>
      <c r="P32" s="478"/>
      <c r="Q32" s="479" t="s">
        <v>596</v>
      </c>
      <c r="R32" s="483" t="s">
        <v>877</v>
      </c>
      <c r="T32" s="9"/>
      <c r="U32" s="47"/>
      <c r="V32" s="10"/>
      <c r="W32" s="11"/>
      <c r="X32" s="27"/>
    </row>
    <row r="33" spans="1:24" ht="339.75" customHeight="1" x14ac:dyDescent="0.25">
      <c r="A33" s="611"/>
      <c r="B33" s="282" t="s">
        <v>56</v>
      </c>
      <c r="C33" s="275" t="s">
        <v>269</v>
      </c>
      <c r="D33" s="267" t="s">
        <v>270</v>
      </c>
      <c r="E33" s="267" t="s">
        <v>112</v>
      </c>
      <c r="F33" s="546" t="s">
        <v>274</v>
      </c>
      <c r="H33" s="9"/>
      <c r="I33" s="47" t="s">
        <v>154</v>
      </c>
      <c r="J33" s="10"/>
      <c r="K33" s="312" t="s">
        <v>596</v>
      </c>
      <c r="L33" s="457" t="s">
        <v>692</v>
      </c>
      <c r="N33" s="71"/>
      <c r="O33" s="489" t="s">
        <v>154</v>
      </c>
      <c r="P33" s="478"/>
      <c r="Q33" s="479" t="s">
        <v>596</v>
      </c>
      <c r="R33" s="484" t="s">
        <v>834</v>
      </c>
      <c r="T33" s="9"/>
      <c r="U33" s="47"/>
      <c r="V33" s="10"/>
      <c r="W33" s="11"/>
      <c r="X33" s="27"/>
    </row>
    <row r="34" spans="1:24" ht="343.5" customHeight="1" x14ac:dyDescent="0.25">
      <c r="A34" s="611"/>
      <c r="B34" s="277" t="s">
        <v>57</v>
      </c>
      <c r="C34" s="275" t="s">
        <v>271</v>
      </c>
      <c r="D34" s="267" t="s">
        <v>693</v>
      </c>
      <c r="E34" s="279" t="s">
        <v>253</v>
      </c>
      <c r="F34" s="546">
        <v>43312</v>
      </c>
      <c r="H34" s="9"/>
      <c r="I34" s="47" t="s">
        <v>154</v>
      </c>
      <c r="J34" s="10"/>
      <c r="K34" s="312" t="s">
        <v>596</v>
      </c>
      <c r="L34" s="457" t="s">
        <v>694</v>
      </c>
      <c r="N34" s="71">
        <v>1</v>
      </c>
      <c r="O34" s="489" t="s">
        <v>155</v>
      </c>
      <c r="P34" s="478"/>
      <c r="Q34" s="479" t="s">
        <v>596</v>
      </c>
      <c r="R34" s="490" t="s">
        <v>878</v>
      </c>
      <c r="T34" s="9"/>
      <c r="U34" s="47"/>
      <c r="V34" s="10"/>
      <c r="W34" s="11"/>
      <c r="X34" s="27"/>
    </row>
    <row r="35" spans="1:24" ht="309.75" customHeight="1" thickBot="1" x14ac:dyDescent="0.3">
      <c r="A35" s="612"/>
      <c r="B35" s="548" t="s">
        <v>58</v>
      </c>
      <c r="C35" s="549" t="s">
        <v>272</v>
      </c>
      <c r="D35" s="550" t="s">
        <v>273</v>
      </c>
      <c r="E35" s="551" t="s">
        <v>253</v>
      </c>
      <c r="F35" s="552">
        <v>43404</v>
      </c>
      <c r="H35" s="14"/>
      <c r="I35" s="72" t="s">
        <v>154</v>
      </c>
      <c r="J35" s="15"/>
      <c r="K35" s="458" t="s">
        <v>596</v>
      </c>
      <c r="L35" s="459" t="s">
        <v>695</v>
      </c>
      <c r="M35" s="5"/>
      <c r="N35" s="14">
        <v>1</v>
      </c>
      <c r="O35" s="491" t="s">
        <v>155</v>
      </c>
      <c r="P35" s="492"/>
      <c r="Q35" s="553" t="s">
        <v>596</v>
      </c>
      <c r="R35" s="493" t="s">
        <v>879</v>
      </c>
      <c r="T35" s="14"/>
      <c r="U35" s="72"/>
      <c r="V35" s="15"/>
      <c r="W35" s="52"/>
      <c r="X35" s="29"/>
    </row>
    <row r="36" spans="1:24" x14ac:dyDescent="0.25"/>
    <row r="37" spans="1:24" hidden="1" x14ac:dyDescent="0.25"/>
    <row r="38" spans="1:24" hidden="1" x14ac:dyDescent="0.25"/>
    <row r="39" spans="1:24" hidden="1" x14ac:dyDescent="0.25"/>
    <row r="40" spans="1:24" hidden="1" x14ac:dyDescent="0.25"/>
    <row r="41" spans="1:24" hidden="1" x14ac:dyDescent="0.25"/>
    <row r="42" spans="1:24" hidden="1" x14ac:dyDescent="0.25"/>
    <row r="43" spans="1:24" hidden="1" x14ac:dyDescent="0.25"/>
    <row r="44" spans="1:24" hidden="1" x14ac:dyDescent="0.25"/>
    <row r="45" spans="1:24" hidden="1" x14ac:dyDescent="0.25"/>
    <row r="46" spans="1:24" hidden="1" x14ac:dyDescent="0.25"/>
    <row r="47" spans="1:24" hidden="1" x14ac:dyDescent="0.25"/>
    <row r="48" spans="1:24"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x14ac:dyDescent="0.25"/>
  </sheetData>
  <customSheetViews>
    <customSheetView guid="{13CE4E0B-6D7C-47AC-BA40-02AD9E229BD1}" scale="88" showGridLines="0" fitToPage="1" hiddenRows="1" hiddenColumns="1" topLeftCell="B5">
      <selection activeCell="H5" sqref="H5"/>
      <rowBreaks count="4" manualBreakCount="4">
        <brk id="9" max="20" man="1"/>
        <brk id="14" max="20" man="1"/>
        <brk id="23" max="20" man="1"/>
        <brk id="30" max="20" man="1"/>
      </rowBreaks>
      <pageMargins left="0.23622047244094491" right="0.23622047244094491" top="0.74803149606299213" bottom="0.74803149606299213" header="0.31496062992125984" footer="0.31496062992125984"/>
      <printOptions horizontalCentered="1"/>
      <pageSetup paperSize="5" scale="38" fitToHeight="0" orientation="landscape" r:id="rId1"/>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 guid="{A18BB86E-DB44-47F1-B842-D73307AB453F}" scale="88" showGridLines="0" fitToPage="1" printArea="1" hiddenRows="1" hiddenColumns="1" topLeftCell="F1">
      <selection activeCell="L1" sqref="L1"/>
      <rowBreaks count="4" manualBreakCount="4">
        <brk id="9" max="20" man="1"/>
        <brk id="14" max="20" man="1"/>
        <brk id="23" max="20" man="1"/>
        <brk id="30" max="20" man="1"/>
      </rowBreaks>
      <pageMargins left="0.23622047244094491" right="0.23622047244094491" top="0.74803149606299213" bottom="0.74803149606299213" header="0.31496062992125984" footer="0.31496062992125984"/>
      <printOptions horizontalCentered="1"/>
      <pageSetup paperSize="5" scale="38" fitToHeight="0" orientation="landscape" r:id="rId2"/>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s>
  <mergeCells count="17">
    <mergeCell ref="A31:A35"/>
    <mergeCell ref="L10:L11"/>
    <mergeCell ref="R10:R11"/>
    <mergeCell ref="A12:A14"/>
    <mergeCell ref="A15:A23"/>
    <mergeCell ref="B10:F10"/>
    <mergeCell ref="A24:A25"/>
    <mergeCell ref="A26:A30"/>
    <mergeCell ref="A9:F9"/>
    <mergeCell ref="H9:L9"/>
    <mergeCell ref="N9:R9"/>
    <mergeCell ref="T9:X9"/>
    <mergeCell ref="K10:K11"/>
    <mergeCell ref="Q10:Q11"/>
    <mergeCell ref="W10:W11"/>
    <mergeCell ref="X10:X11"/>
    <mergeCell ref="B11:C11"/>
  </mergeCells>
  <conditionalFormatting sqref="I10:I12 O10:O12 I15 I24 I26 I31 O15 O26 O31 U10:U35">
    <cfRule type="cellIs" dxfId="482" priority="151" operator="equal">
      <formula>"Vencida"</formula>
    </cfRule>
    <cfRule type="cellIs" dxfId="481" priority="152" operator="equal">
      <formula>"No Cumplida"</formula>
    </cfRule>
    <cfRule type="cellIs" dxfId="480" priority="153" operator="equal">
      <formula>"En Avance"</formula>
    </cfRule>
    <cfRule type="cellIs" dxfId="479" priority="154" operator="equal">
      <formula>"Cumplida (FT)"</formula>
    </cfRule>
    <cfRule type="cellIs" dxfId="478" priority="155" operator="equal">
      <formula>"Cumplida (DT)"</formula>
    </cfRule>
    <cfRule type="cellIs" dxfId="477" priority="156" operator="equal">
      <formula>"Sin Avance"</formula>
    </cfRule>
  </conditionalFormatting>
  <conditionalFormatting sqref="I13:I14">
    <cfRule type="cellIs" dxfId="476" priority="145" operator="equal">
      <formula>"Vencida"</formula>
    </cfRule>
    <cfRule type="cellIs" dxfId="475" priority="146" operator="equal">
      <formula>"No Cumplida"</formula>
    </cfRule>
    <cfRule type="cellIs" dxfId="474" priority="147" operator="equal">
      <formula>"En Avance"</formula>
    </cfRule>
    <cfRule type="cellIs" dxfId="473" priority="148" operator="equal">
      <formula>"Cumplida (FT)"</formula>
    </cfRule>
    <cfRule type="cellIs" dxfId="472" priority="149" operator="equal">
      <formula>"Cumplida (DT)"</formula>
    </cfRule>
    <cfRule type="cellIs" dxfId="471" priority="150" operator="equal">
      <formula>"Sin Avance"</formula>
    </cfRule>
  </conditionalFormatting>
  <conditionalFormatting sqref="I16:I17 I19:I23">
    <cfRule type="cellIs" dxfId="470" priority="139" operator="equal">
      <formula>"Vencida"</formula>
    </cfRule>
    <cfRule type="cellIs" dxfId="469" priority="140" operator="equal">
      <formula>"No Cumplida"</formula>
    </cfRule>
    <cfRule type="cellIs" dxfId="468" priority="141" operator="equal">
      <formula>"En Avance"</formula>
    </cfRule>
    <cfRule type="cellIs" dxfId="467" priority="142" operator="equal">
      <formula>"Cumplida (FT)"</formula>
    </cfRule>
    <cfRule type="cellIs" dxfId="466" priority="143" operator="equal">
      <formula>"Cumplida (DT)"</formula>
    </cfRule>
    <cfRule type="cellIs" dxfId="465" priority="144" operator="equal">
      <formula>"Sin Avance"</formula>
    </cfRule>
  </conditionalFormatting>
  <conditionalFormatting sqref="I25">
    <cfRule type="cellIs" dxfId="464" priority="133" operator="equal">
      <formula>"Vencida"</formula>
    </cfRule>
    <cfRule type="cellIs" dxfId="463" priority="134" operator="equal">
      <formula>"No Cumplida"</formula>
    </cfRule>
    <cfRule type="cellIs" dxfId="462" priority="135" operator="equal">
      <formula>"En Avance"</formula>
    </cfRule>
    <cfRule type="cellIs" dxfId="461" priority="136" operator="equal">
      <formula>"Cumplida (FT)"</formula>
    </cfRule>
    <cfRule type="cellIs" dxfId="460" priority="137" operator="equal">
      <formula>"Cumplida (DT)"</formula>
    </cfRule>
    <cfRule type="cellIs" dxfId="459" priority="138" operator="equal">
      <formula>"Sin Avance"</formula>
    </cfRule>
  </conditionalFormatting>
  <conditionalFormatting sqref="I27:I30">
    <cfRule type="cellIs" dxfId="458" priority="127" operator="equal">
      <formula>"Vencida"</formula>
    </cfRule>
    <cfRule type="cellIs" dxfId="457" priority="128" operator="equal">
      <formula>"No Cumplida"</formula>
    </cfRule>
    <cfRule type="cellIs" dxfId="456" priority="129" operator="equal">
      <formula>"En Avance"</formula>
    </cfRule>
    <cfRule type="cellIs" dxfId="455" priority="130" operator="equal">
      <formula>"Cumplida (FT)"</formula>
    </cfRule>
    <cfRule type="cellIs" dxfId="454" priority="131" operator="equal">
      <formula>"Cumplida (DT)"</formula>
    </cfRule>
    <cfRule type="cellIs" dxfId="453" priority="132" operator="equal">
      <formula>"Sin Avance"</formula>
    </cfRule>
  </conditionalFormatting>
  <conditionalFormatting sqref="I32:I35">
    <cfRule type="cellIs" dxfId="452" priority="121" operator="equal">
      <formula>"Vencida"</formula>
    </cfRule>
    <cfRule type="cellIs" dxfId="451" priority="122" operator="equal">
      <formula>"No Cumplida"</formula>
    </cfRule>
    <cfRule type="cellIs" dxfId="450" priority="123" operator="equal">
      <formula>"En Avance"</formula>
    </cfRule>
    <cfRule type="cellIs" dxfId="449" priority="124" operator="equal">
      <formula>"Cumplida (FT)"</formula>
    </cfRule>
    <cfRule type="cellIs" dxfId="448" priority="125" operator="equal">
      <formula>"Cumplida (DT)"</formula>
    </cfRule>
    <cfRule type="cellIs" dxfId="447" priority="126" operator="equal">
      <formula>"Sin Avance"</formula>
    </cfRule>
  </conditionalFormatting>
  <conditionalFormatting sqref="O13">
    <cfRule type="cellIs" dxfId="446" priority="55" operator="equal">
      <formula>"Vencida"</formula>
    </cfRule>
    <cfRule type="cellIs" dxfId="445" priority="56" operator="equal">
      <formula>"No Cumplida"</formula>
    </cfRule>
    <cfRule type="cellIs" dxfId="444" priority="57" operator="equal">
      <formula>"En Avance"</formula>
    </cfRule>
    <cfRule type="cellIs" dxfId="443" priority="58" operator="equal">
      <formula>"Cumplida (FT)"</formula>
    </cfRule>
    <cfRule type="cellIs" dxfId="442" priority="59" operator="equal">
      <formula>"Cumplida (DT)"</formula>
    </cfRule>
    <cfRule type="cellIs" dxfId="441" priority="60" operator="equal">
      <formula>"Sin Avance"</formula>
    </cfRule>
  </conditionalFormatting>
  <conditionalFormatting sqref="O14">
    <cfRule type="cellIs" dxfId="440" priority="49" operator="equal">
      <formula>"Vencida"</formula>
    </cfRule>
    <cfRule type="cellIs" dxfId="439" priority="50" operator="equal">
      <formula>"No Cumplida"</formula>
    </cfRule>
    <cfRule type="cellIs" dxfId="438" priority="51" operator="equal">
      <formula>"En Avance"</formula>
    </cfRule>
    <cfRule type="cellIs" dxfId="437" priority="52" operator="equal">
      <formula>"Cumplida (FT)"</formula>
    </cfRule>
    <cfRule type="cellIs" dxfId="436" priority="53" operator="equal">
      <formula>"Cumplida (DT)"</formula>
    </cfRule>
    <cfRule type="cellIs" dxfId="435" priority="54" operator="equal">
      <formula>"Sin Avance"</formula>
    </cfRule>
  </conditionalFormatting>
  <conditionalFormatting sqref="I18">
    <cfRule type="cellIs" dxfId="434" priority="91" operator="equal">
      <formula>"Vencida"</formula>
    </cfRule>
    <cfRule type="cellIs" dxfId="433" priority="92" operator="equal">
      <formula>"No Cumplida"</formula>
    </cfRule>
    <cfRule type="cellIs" dxfId="432" priority="93" operator="equal">
      <formula>"En Avance"</formula>
    </cfRule>
    <cfRule type="cellIs" dxfId="431" priority="94" operator="equal">
      <formula>"Cumplida (FT)"</formula>
    </cfRule>
    <cfRule type="cellIs" dxfId="430" priority="95" operator="equal">
      <formula>"Cumplida (DT)"</formula>
    </cfRule>
    <cfRule type="cellIs" dxfId="429" priority="96" operator="equal">
      <formula>"Sin Avance"</formula>
    </cfRule>
  </conditionalFormatting>
  <conditionalFormatting sqref="O20:O23">
    <cfRule type="cellIs" dxfId="428" priority="85" operator="equal">
      <formula>"Vencida"</formula>
    </cfRule>
    <cfRule type="cellIs" dxfId="427" priority="86" operator="equal">
      <formula>"No Cumplida"</formula>
    </cfRule>
    <cfRule type="cellIs" dxfId="426" priority="87" operator="equal">
      <formula>"En Avance"</formula>
    </cfRule>
    <cfRule type="cellIs" dxfId="425" priority="88" operator="equal">
      <formula>"Cumplida (FT)"</formula>
    </cfRule>
    <cfRule type="cellIs" dxfId="424" priority="89" operator="equal">
      <formula>"Cumplida (DT)"</formula>
    </cfRule>
    <cfRule type="cellIs" dxfId="423" priority="90" operator="equal">
      <formula>"Sin Avance"</formula>
    </cfRule>
  </conditionalFormatting>
  <conditionalFormatting sqref="O24">
    <cfRule type="cellIs" dxfId="422" priority="79" operator="equal">
      <formula>"Vencida"</formula>
    </cfRule>
    <cfRule type="cellIs" dxfId="421" priority="80" operator="equal">
      <formula>"No Cumplida"</formula>
    </cfRule>
    <cfRule type="cellIs" dxfId="420" priority="81" operator="equal">
      <formula>"En Avance"</formula>
    </cfRule>
    <cfRule type="cellIs" dxfId="419" priority="82" operator="equal">
      <formula>"Cumplida (FT)"</formula>
    </cfRule>
    <cfRule type="cellIs" dxfId="418" priority="83" operator="equal">
      <formula>"Cumplida (DT)"</formula>
    </cfRule>
    <cfRule type="cellIs" dxfId="417" priority="84" operator="equal">
      <formula>"Sin Avance"</formula>
    </cfRule>
  </conditionalFormatting>
  <conditionalFormatting sqref="O29:O30">
    <cfRule type="cellIs" dxfId="416" priority="67" operator="equal">
      <formula>"Vencida"</formula>
    </cfRule>
    <cfRule type="cellIs" dxfId="415" priority="68" operator="equal">
      <formula>"No Cumplida"</formula>
    </cfRule>
    <cfRule type="cellIs" dxfId="414" priority="69" operator="equal">
      <formula>"En Avance"</formula>
    </cfRule>
    <cfRule type="cellIs" dxfId="413" priority="70" operator="equal">
      <formula>"Cumplida (FT)"</formula>
    </cfRule>
    <cfRule type="cellIs" dxfId="412" priority="71" operator="equal">
      <formula>"Cumplida (DT)"</formula>
    </cfRule>
    <cfRule type="cellIs" dxfId="411" priority="72" operator="equal">
      <formula>"Sin Avance"</formula>
    </cfRule>
  </conditionalFormatting>
  <conditionalFormatting sqref="O17">
    <cfRule type="cellIs" dxfId="410" priority="43" operator="equal">
      <formula>"Vencida"</formula>
    </cfRule>
    <cfRule type="cellIs" dxfId="409" priority="44" operator="equal">
      <formula>"No Cumplida"</formula>
    </cfRule>
    <cfRule type="cellIs" dxfId="408" priority="45" operator="equal">
      <formula>"En Avance"</formula>
    </cfRule>
    <cfRule type="cellIs" dxfId="407" priority="46" operator="equal">
      <formula>"Cumplida (FT)"</formula>
    </cfRule>
    <cfRule type="cellIs" dxfId="406" priority="47" operator="equal">
      <formula>"Cumplida (DT)"</formula>
    </cfRule>
    <cfRule type="cellIs" dxfId="405" priority="48" operator="equal">
      <formula>"Sin Avance"</formula>
    </cfRule>
  </conditionalFormatting>
  <conditionalFormatting sqref="O18">
    <cfRule type="cellIs" dxfId="404" priority="37" operator="equal">
      <formula>"Vencida"</formula>
    </cfRule>
    <cfRule type="cellIs" dxfId="403" priority="38" operator="equal">
      <formula>"No Cumplida"</formula>
    </cfRule>
    <cfRule type="cellIs" dxfId="402" priority="39" operator="equal">
      <formula>"En Avance"</formula>
    </cfRule>
    <cfRule type="cellIs" dxfId="401" priority="40" operator="equal">
      <formula>"Cumplida (FT)"</formula>
    </cfRule>
    <cfRule type="cellIs" dxfId="400" priority="41" operator="equal">
      <formula>"Cumplida (DT)"</formula>
    </cfRule>
    <cfRule type="cellIs" dxfId="399" priority="42" operator="equal">
      <formula>"Sin Avance"</formula>
    </cfRule>
  </conditionalFormatting>
  <conditionalFormatting sqref="O19">
    <cfRule type="cellIs" dxfId="398" priority="31" operator="equal">
      <formula>"Vencida"</formula>
    </cfRule>
    <cfRule type="cellIs" dxfId="397" priority="32" operator="equal">
      <formula>"No Cumplida"</formula>
    </cfRule>
    <cfRule type="cellIs" dxfId="396" priority="33" operator="equal">
      <formula>"En Avance"</formula>
    </cfRule>
    <cfRule type="cellIs" dxfId="395" priority="34" operator="equal">
      <formula>"Cumplida (FT)"</formula>
    </cfRule>
    <cfRule type="cellIs" dxfId="394" priority="35" operator="equal">
      <formula>"Cumplida (DT)"</formula>
    </cfRule>
    <cfRule type="cellIs" dxfId="393" priority="36" operator="equal">
      <formula>"Sin Avance"</formula>
    </cfRule>
  </conditionalFormatting>
  <conditionalFormatting sqref="O16">
    <cfRule type="cellIs" dxfId="392" priority="25" operator="equal">
      <formula>"Vencida"</formula>
    </cfRule>
    <cfRule type="cellIs" dxfId="391" priority="26" operator="equal">
      <formula>"No Cumplida"</formula>
    </cfRule>
    <cfRule type="cellIs" dxfId="390" priority="27" operator="equal">
      <formula>"En Avance"</formula>
    </cfRule>
    <cfRule type="cellIs" dxfId="389" priority="28" operator="equal">
      <formula>"Cumplida (FT)"</formula>
    </cfRule>
    <cfRule type="cellIs" dxfId="388" priority="29" operator="equal">
      <formula>"Cumplida (DT)"</formula>
    </cfRule>
    <cfRule type="cellIs" dxfId="387" priority="30" operator="equal">
      <formula>"Sin Avance"</formula>
    </cfRule>
  </conditionalFormatting>
  <conditionalFormatting sqref="O25">
    <cfRule type="cellIs" dxfId="386" priority="19" operator="equal">
      <formula>"Vencida"</formula>
    </cfRule>
    <cfRule type="cellIs" dxfId="385" priority="20" operator="equal">
      <formula>"No Cumplida"</formula>
    </cfRule>
    <cfRule type="cellIs" dxfId="384" priority="21" operator="equal">
      <formula>"En Avance"</formula>
    </cfRule>
    <cfRule type="cellIs" dxfId="383" priority="22" operator="equal">
      <formula>"Cumplida (FT)"</formula>
    </cfRule>
    <cfRule type="cellIs" dxfId="382" priority="23" operator="equal">
      <formula>"Cumplida (DT)"</formula>
    </cfRule>
    <cfRule type="cellIs" dxfId="381" priority="24" operator="equal">
      <formula>"Sin Avance"</formula>
    </cfRule>
  </conditionalFormatting>
  <conditionalFormatting sqref="O27">
    <cfRule type="cellIs" dxfId="380" priority="13" operator="equal">
      <formula>"Vencida"</formula>
    </cfRule>
    <cfRule type="cellIs" dxfId="379" priority="14" operator="equal">
      <formula>"No Cumplida"</formula>
    </cfRule>
    <cfRule type="cellIs" dxfId="378" priority="15" operator="equal">
      <formula>"En Avance"</formula>
    </cfRule>
    <cfRule type="cellIs" dxfId="377" priority="16" operator="equal">
      <formula>"Cumplida (FT)"</formula>
    </cfRule>
    <cfRule type="cellIs" dxfId="376" priority="17" operator="equal">
      <formula>"Cumplida (DT)"</formula>
    </cfRule>
    <cfRule type="cellIs" dxfId="375" priority="18" operator="equal">
      <formula>"Sin Avance"</formula>
    </cfRule>
  </conditionalFormatting>
  <conditionalFormatting sqref="O28">
    <cfRule type="cellIs" dxfId="374" priority="7" operator="equal">
      <formula>"Vencida"</formula>
    </cfRule>
    <cfRule type="cellIs" dxfId="373" priority="8" operator="equal">
      <formula>"No Cumplida"</formula>
    </cfRule>
    <cfRule type="cellIs" dxfId="372" priority="9" operator="equal">
      <formula>"En Avance"</formula>
    </cfRule>
    <cfRule type="cellIs" dxfId="371" priority="10" operator="equal">
      <formula>"Cumplida (FT)"</formula>
    </cfRule>
    <cfRule type="cellIs" dxfId="370" priority="11" operator="equal">
      <formula>"Cumplida (DT)"</formula>
    </cfRule>
    <cfRule type="cellIs" dxfId="369" priority="12" operator="equal">
      <formula>"Sin Avance"</formula>
    </cfRule>
  </conditionalFormatting>
  <conditionalFormatting sqref="O32:O35">
    <cfRule type="cellIs" dxfId="368" priority="1" operator="equal">
      <formula>"Vencida"</formula>
    </cfRule>
    <cfRule type="cellIs" dxfId="367" priority="2" operator="equal">
      <formula>"No Cumplida"</formula>
    </cfRule>
    <cfRule type="cellIs" dxfId="366" priority="3" operator="equal">
      <formula>"En Avance"</formula>
    </cfRule>
    <cfRule type="cellIs" dxfId="365" priority="4" operator="equal">
      <formula>"Cumplida (FT)"</formula>
    </cfRule>
    <cfRule type="cellIs" dxfId="364" priority="5" operator="equal">
      <formula>"Cumplida (DT)"</formula>
    </cfRule>
    <cfRule type="cellIs" dxfId="363" priority="6" operator="equal">
      <formula>"Sin Avance"</formula>
    </cfRule>
  </conditionalFormatting>
  <dataValidations count="2">
    <dataValidation type="list" allowBlank="1" showInputMessage="1" showErrorMessage="1" sqref="U32:U35 U27:U30 U25 U13:U14 U16:U23">
      <formula1>Califica2</formula1>
    </dataValidation>
    <dataValidation type="list" allowBlank="1" showInputMessage="1" showErrorMessage="1" sqref="O25 I13:I14 I27:I30 I25 O16:O23 I32:I35 I16:I23 O27:O30 O13:O14 O32:O35">
      <formula1>Califica</formula1>
    </dataValidation>
  </dataValidations>
  <printOptions horizontalCentered="1"/>
  <pageMargins left="0.23622047244094491" right="0.23622047244094491" top="0.74803149606299213" bottom="0.74803149606299213" header="0.31496062992125984" footer="0.31496062992125984"/>
  <pageSetup paperSize="5" scale="28" fitToHeight="0" orientation="landscape" r:id="rId3"/>
  <headerFooter>
    <oddHeader>&amp;L
&amp;C&amp;G</oddHeader>
    <oddFooter>&amp;L&amp;9Aprobó: Flor Alicia Rojas Aguilar - Jefe Oficina de Control Interno (E)
Revisó: 
Elaboró: Juliana Arévalo/Angela Parra&amp;R&amp;9&amp;P de &amp;N</oddFooter>
  </headerFooter>
  <rowBreaks count="4" manualBreakCount="4">
    <brk id="9" max="20" man="1"/>
    <brk id="14" max="20" man="1"/>
    <brk id="23" max="20" man="1"/>
    <brk id="30" max="20" man="1"/>
  </rowBreaks>
  <legacyDrawing r:id="rId4"/>
  <legacyDrawingHF r:id="rId5"/>
  <picture r:id="rId6"/>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
    <pageSetUpPr fitToPage="1"/>
  </sheetPr>
  <dimension ref="A2:JA46"/>
  <sheetViews>
    <sheetView showGridLines="0" showWhiteSpace="0" topLeftCell="N44" zoomScale="85" zoomScaleNormal="85" zoomScaleSheetLayoutView="55" zoomScalePageLayoutView="55" workbookViewId="0">
      <selection activeCell="R45" sqref="R45"/>
    </sheetView>
  </sheetViews>
  <sheetFormatPr baseColWidth="10" defaultColWidth="0" defaultRowHeight="12.75" x14ac:dyDescent="0.25"/>
  <cols>
    <col min="1" max="1" width="23" style="19" customWidth="1"/>
    <col min="2" max="2" width="5" style="4" customWidth="1"/>
    <col min="3" max="3" width="49" style="19" customWidth="1"/>
    <col min="4" max="4" width="37.140625" style="19" customWidth="1"/>
    <col min="5" max="5" width="24.5703125" style="19" customWidth="1"/>
    <col min="6" max="6" width="14.7109375" style="20" customWidth="1"/>
    <col min="7" max="7" width="1.42578125" style="4" customWidth="1"/>
    <col min="8" max="9" width="12.5703125" style="4" customWidth="1"/>
    <col min="10" max="10" width="15.42578125" style="4" customWidth="1"/>
    <col min="11" max="11" width="21.42578125" style="4" customWidth="1"/>
    <col min="12" max="12" width="65.140625" style="28" customWidth="1"/>
    <col min="13" max="13" width="9" style="4" customWidth="1"/>
    <col min="14" max="15" width="13.42578125" style="4" customWidth="1"/>
    <col min="16" max="16" width="15.5703125" style="4" customWidth="1"/>
    <col min="17" max="17" width="15.7109375" style="4" customWidth="1"/>
    <col min="18" max="18" width="58.28515625" style="28" customWidth="1"/>
    <col min="19" max="19" width="1.42578125" style="5" customWidth="1"/>
    <col min="20" max="21" width="13.28515625" style="4" customWidth="1"/>
    <col min="22" max="22" width="14.5703125" style="4" customWidth="1"/>
    <col min="23" max="23" width="15.7109375" style="4" customWidth="1"/>
    <col min="24" max="24" width="61.7109375" style="4" customWidth="1"/>
    <col min="25" max="25" width="11.42578125" style="4" customWidth="1"/>
    <col min="26" max="261" width="0" style="4" hidden="1" customWidth="1"/>
    <col min="262" max="16384" width="11.42578125" style="4" hidden="1"/>
  </cols>
  <sheetData>
    <row r="2" spans="1:24" ht="21" x14ac:dyDescent="0.25">
      <c r="A2" s="31" t="s">
        <v>71</v>
      </c>
      <c r="B2" s="31"/>
      <c r="C2" s="30"/>
      <c r="D2" s="30"/>
      <c r="E2" s="30"/>
      <c r="F2" s="30"/>
      <c r="G2" s="30"/>
      <c r="H2" s="30"/>
      <c r="I2" s="30"/>
      <c r="J2" s="30"/>
      <c r="K2" s="30"/>
      <c r="L2" s="30"/>
      <c r="M2" s="30"/>
      <c r="N2" s="30"/>
      <c r="O2" s="30"/>
      <c r="P2" s="30"/>
      <c r="Q2" s="30"/>
      <c r="R2" s="30"/>
      <c r="S2" s="95"/>
      <c r="T2" s="30"/>
      <c r="U2" s="30"/>
      <c r="V2" s="30"/>
      <c r="W2" s="30"/>
      <c r="X2" s="30"/>
    </row>
    <row r="3" spans="1:24" x14ac:dyDescent="0.2">
      <c r="B3" s="21"/>
      <c r="C3" s="22"/>
    </row>
    <row r="4" spans="1:24" x14ac:dyDescent="0.2">
      <c r="A4" s="23" t="s">
        <v>13</v>
      </c>
      <c r="B4" s="23"/>
      <c r="C4" s="24" t="s">
        <v>91</v>
      </c>
    </row>
    <row r="5" spans="1:24" x14ac:dyDescent="0.2">
      <c r="A5" s="23" t="s">
        <v>92</v>
      </c>
      <c r="B5" s="23"/>
      <c r="C5" s="258">
        <v>2018</v>
      </c>
    </row>
    <row r="6" spans="1:24" x14ac:dyDescent="0.25">
      <c r="A6" s="25" t="s">
        <v>93</v>
      </c>
      <c r="B6" s="25"/>
      <c r="C6" s="26" t="s">
        <v>766</v>
      </c>
    </row>
    <row r="8" spans="1:24" ht="13.5" thickBot="1" x14ac:dyDescent="0.3">
      <c r="G8" s="5"/>
    </row>
    <row r="9" spans="1:24" ht="19.5" thickBot="1" x14ac:dyDescent="0.3">
      <c r="A9" s="661" t="s">
        <v>72</v>
      </c>
      <c r="B9" s="662"/>
      <c r="C9" s="662"/>
      <c r="D9" s="662"/>
      <c r="E9" s="662"/>
      <c r="F9" s="663"/>
      <c r="G9" s="16"/>
      <c r="H9" s="604" t="s">
        <v>7</v>
      </c>
      <c r="I9" s="602"/>
      <c r="J9" s="602"/>
      <c r="K9" s="602"/>
      <c r="L9" s="603"/>
      <c r="N9" s="604" t="s">
        <v>8</v>
      </c>
      <c r="O9" s="602"/>
      <c r="P9" s="602"/>
      <c r="Q9" s="602"/>
      <c r="R9" s="603"/>
      <c r="T9" s="604" t="s">
        <v>9</v>
      </c>
      <c r="U9" s="602"/>
      <c r="V9" s="602"/>
      <c r="W9" s="602"/>
      <c r="X9" s="603"/>
    </row>
    <row r="10" spans="1:24" ht="38.1" customHeight="1" thickBot="1" x14ac:dyDescent="0.3">
      <c r="A10" s="74" t="s">
        <v>86</v>
      </c>
      <c r="B10" s="664" t="s">
        <v>129</v>
      </c>
      <c r="C10" s="665"/>
      <c r="D10" s="665"/>
      <c r="E10" s="665"/>
      <c r="F10" s="666"/>
      <c r="G10" s="1"/>
      <c r="H10" s="94" t="s">
        <v>163</v>
      </c>
      <c r="I10" s="93"/>
      <c r="J10" s="55">
        <v>43220</v>
      </c>
      <c r="K10" s="607" t="s">
        <v>158</v>
      </c>
      <c r="L10" s="675" t="s">
        <v>0</v>
      </c>
      <c r="N10" s="94" t="s">
        <v>163</v>
      </c>
      <c r="O10" s="93"/>
      <c r="P10" s="55">
        <v>43343</v>
      </c>
      <c r="Q10" s="607" t="s">
        <v>158</v>
      </c>
      <c r="R10" s="675" t="s">
        <v>0</v>
      </c>
      <c r="T10" s="94" t="s">
        <v>163</v>
      </c>
      <c r="U10" s="93"/>
      <c r="V10" s="55">
        <v>43465</v>
      </c>
      <c r="W10" s="607" t="s">
        <v>158</v>
      </c>
      <c r="X10" s="675" t="s">
        <v>0</v>
      </c>
    </row>
    <row r="11" spans="1:24" ht="26.25" thickBot="1" x14ac:dyDescent="0.3">
      <c r="A11" s="63" t="s">
        <v>11</v>
      </c>
      <c r="B11" s="667" t="s">
        <v>79</v>
      </c>
      <c r="C11" s="668"/>
      <c r="D11" s="53" t="s">
        <v>80</v>
      </c>
      <c r="E11" s="53" t="s">
        <v>81</v>
      </c>
      <c r="F11" s="54" t="s">
        <v>82</v>
      </c>
      <c r="H11" s="56" t="s">
        <v>12</v>
      </c>
      <c r="I11" s="99" t="s">
        <v>10</v>
      </c>
      <c r="J11" s="99" t="s">
        <v>84</v>
      </c>
      <c r="K11" s="609"/>
      <c r="L11" s="609"/>
      <c r="N11" s="56" t="s">
        <v>12</v>
      </c>
      <c r="O11" s="99" t="s">
        <v>10</v>
      </c>
      <c r="P11" s="99" t="s">
        <v>84</v>
      </c>
      <c r="Q11" s="609"/>
      <c r="R11" s="609"/>
      <c r="T11" s="56" t="s">
        <v>12</v>
      </c>
      <c r="U11" s="99" t="s">
        <v>10</v>
      </c>
      <c r="V11" s="99" t="s">
        <v>84</v>
      </c>
      <c r="W11" s="609"/>
      <c r="X11" s="609"/>
    </row>
    <row r="12" spans="1:24" s="17" customFormat="1" ht="30" customHeight="1" thickBot="1" x14ac:dyDescent="0.3">
      <c r="A12" s="610" t="s">
        <v>74</v>
      </c>
      <c r="B12" s="57"/>
      <c r="C12" s="58" t="s">
        <v>118</v>
      </c>
      <c r="D12" s="57"/>
      <c r="E12" s="57"/>
      <c r="F12" s="66"/>
      <c r="G12" s="3"/>
      <c r="H12" s="83">
        <f>+COUNTIF(H13:H23,"&lt;&gt;"&amp;"")</f>
        <v>2</v>
      </c>
      <c r="I12" s="84">
        <f>+COUNTIF(I13:I23,"Cumplida "&amp;"*")</f>
        <v>2</v>
      </c>
      <c r="J12" s="85">
        <f>IFERROR(+I12/H12,"No se programaron actividades relacionadas con este objetivo")</f>
        <v>1</v>
      </c>
      <c r="K12" s="86"/>
      <c r="L12" s="87"/>
      <c r="M12" s="2"/>
      <c r="N12" s="83">
        <f>+COUNTIF(N13:N23,"&lt;&gt;"&amp;"")</f>
        <v>3</v>
      </c>
      <c r="O12" s="84">
        <f>+COUNTIF(O13:O23,"Cumplida "&amp;"*")</f>
        <v>3</v>
      </c>
      <c r="P12" s="85">
        <f>IFERROR(+O12/N12,"No se programaron actividades relacionadas con este objetivo")</f>
        <v>1</v>
      </c>
      <c r="Q12" s="86"/>
      <c r="R12" s="87"/>
      <c r="S12" s="18"/>
      <c r="T12" s="83">
        <f>+COUNTIF(T13:T23,"&lt;&gt;"&amp;"")</f>
        <v>0</v>
      </c>
      <c r="U12" s="84">
        <f>+COUNTIF(U13:U23,"Cumplida "&amp;"*")</f>
        <v>0</v>
      </c>
      <c r="V12" s="85" t="str">
        <f>IFERROR(+U12/T12,"No se programaron actividades relacionadas con este objetivo")</f>
        <v>No se programaron actividades relacionadas con este objetivo</v>
      </c>
      <c r="W12" s="86"/>
      <c r="X12" s="87"/>
    </row>
    <row r="13" spans="1:24" ht="369.75" x14ac:dyDescent="0.25">
      <c r="A13" s="669"/>
      <c r="B13" s="283" t="s">
        <v>1</v>
      </c>
      <c r="C13" s="284" t="s">
        <v>275</v>
      </c>
      <c r="D13" s="442" t="s">
        <v>592</v>
      </c>
      <c r="E13" s="284" t="s">
        <v>697</v>
      </c>
      <c r="F13" s="292">
        <v>43130</v>
      </c>
      <c r="H13" s="9">
        <v>1</v>
      </c>
      <c r="I13" s="47" t="s">
        <v>155</v>
      </c>
      <c r="J13" s="10"/>
      <c r="K13" s="205" t="s">
        <v>594</v>
      </c>
      <c r="L13" s="201" t="s">
        <v>642</v>
      </c>
      <c r="N13" s="71">
        <v>1</v>
      </c>
      <c r="O13" s="175" t="s">
        <v>155</v>
      </c>
      <c r="P13" s="471"/>
      <c r="Q13" s="210" t="s">
        <v>767</v>
      </c>
      <c r="R13" s="472" t="s">
        <v>835</v>
      </c>
      <c r="T13" s="9"/>
      <c r="U13" s="47"/>
      <c r="V13" s="10"/>
      <c r="W13" s="11"/>
      <c r="X13" s="27"/>
    </row>
    <row r="14" spans="1:24" ht="104.25" customHeight="1" x14ac:dyDescent="0.25">
      <c r="A14" s="669"/>
      <c r="B14" s="283" t="s">
        <v>2</v>
      </c>
      <c r="C14" s="285" t="s">
        <v>698</v>
      </c>
      <c r="D14" s="286" t="s">
        <v>699</v>
      </c>
      <c r="E14" s="284" t="s">
        <v>700</v>
      </c>
      <c r="F14" s="293">
        <v>43465</v>
      </c>
      <c r="H14" s="9"/>
      <c r="I14" s="47" t="s">
        <v>154</v>
      </c>
      <c r="J14" s="10"/>
      <c r="K14" s="205" t="s">
        <v>594</v>
      </c>
      <c r="L14" s="470" t="s">
        <v>640</v>
      </c>
      <c r="N14" s="71"/>
      <c r="O14" s="230" t="s">
        <v>154</v>
      </c>
      <c r="P14" s="153"/>
      <c r="Q14" s="210" t="s">
        <v>767</v>
      </c>
      <c r="R14" s="201" t="s">
        <v>836</v>
      </c>
      <c r="T14" s="9"/>
      <c r="U14" s="47"/>
      <c r="V14" s="10"/>
      <c r="W14" s="11"/>
      <c r="X14" s="27"/>
    </row>
    <row r="15" spans="1:24" ht="223.5" customHeight="1" x14ac:dyDescent="0.25">
      <c r="A15" s="669"/>
      <c r="B15" s="283" t="s">
        <v>3</v>
      </c>
      <c r="C15" s="284" t="s">
        <v>701</v>
      </c>
      <c r="D15" s="286" t="s">
        <v>276</v>
      </c>
      <c r="E15" s="284" t="s">
        <v>107</v>
      </c>
      <c r="F15" s="293">
        <v>43465</v>
      </c>
      <c r="H15" s="9"/>
      <c r="I15" s="47" t="s">
        <v>154</v>
      </c>
      <c r="J15" s="10"/>
      <c r="K15" s="205" t="s">
        <v>594</v>
      </c>
      <c r="L15" s="208" t="s">
        <v>627</v>
      </c>
      <c r="N15" s="71"/>
      <c r="O15" s="175" t="s">
        <v>154</v>
      </c>
      <c r="P15" s="153"/>
      <c r="Q15" s="210" t="s">
        <v>767</v>
      </c>
      <c r="R15" s="154" t="s">
        <v>837</v>
      </c>
      <c r="T15" s="9"/>
      <c r="U15" s="47"/>
      <c r="V15" s="10"/>
      <c r="W15" s="11"/>
      <c r="X15" s="27"/>
    </row>
    <row r="16" spans="1:24" ht="141.75" customHeight="1" x14ac:dyDescent="0.25">
      <c r="A16" s="669"/>
      <c r="B16" s="283" t="s">
        <v>21</v>
      </c>
      <c r="C16" s="287" t="s">
        <v>61</v>
      </c>
      <c r="D16" s="294" t="s">
        <v>277</v>
      </c>
      <c r="E16" s="284" t="s">
        <v>19</v>
      </c>
      <c r="F16" s="293">
        <v>43465</v>
      </c>
      <c r="H16" s="9"/>
      <c r="I16" s="47" t="s">
        <v>154</v>
      </c>
      <c r="J16" s="10"/>
      <c r="K16" s="205" t="s">
        <v>594</v>
      </c>
      <c r="L16" s="466" t="s">
        <v>593</v>
      </c>
      <c r="N16" s="71"/>
      <c r="O16" s="175" t="s">
        <v>154</v>
      </c>
      <c r="P16" s="153"/>
      <c r="Q16" s="210" t="s">
        <v>767</v>
      </c>
      <c r="R16" s="476" t="s">
        <v>838</v>
      </c>
      <c r="T16" s="9"/>
      <c r="U16" s="47"/>
      <c r="V16" s="10"/>
      <c r="W16" s="11"/>
      <c r="X16" s="27"/>
    </row>
    <row r="17" spans="1:24" ht="315" customHeight="1" x14ac:dyDescent="0.25">
      <c r="A17" s="669"/>
      <c r="B17" s="283" t="s">
        <v>59</v>
      </c>
      <c r="C17" s="288" t="s">
        <v>702</v>
      </c>
      <c r="D17" s="33" t="s">
        <v>703</v>
      </c>
      <c r="E17" s="291" t="s">
        <v>282</v>
      </c>
      <c r="F17" s="293">
        <v>43465</v>
      </c>
      <c r="H17" s="9"/>
      <c r="I17" s="47" t="s">
        <v>154</v>
      </c>
      <c r="J17" s="10"/>
      <c r="K17" s="205" t="s">
        <v>594</v>
      </c>
      <c r="L17" s="466" t="s">
        <v>704</v>
      </c>
      <c r="N17" s="71"/>
      <c r="O17" s="175" t="s">
        <v>154</v>
      </c>
      <c r="P17" s="153"/>
      <c r="Q17" s="210" t="s">
        <v>767</v>
      </c>
      <c r="R17" s="154" t="s">
        <v>839</v>
      </c>
      <c r="T17" s="9"/>
      <c r="U17" s="47"/>
      <c r="V17" s="10"/>
      <c r="W17" s="11"/>
      <c r="X17" s="27"/>
    </row>
    <row r="18" spans="1:24" ht="127.5" customHeight="1" x14ac:dyDescent="0.25">
      <c r="A18" s="669"/>
      <c r="B18" s="283" t="s">
        <v>60</v>
      </c>
      <c r="C18" s="289" t="s">
        <v>63</v>
      </c>
      <c r="D18" s="295" t="s">
        <v>278</v>
      </c>
      <c r="E18" s="284" t="s">
        <v>117</v>
      </c>
      <c r="F18" s="293">
        <v>43465</v>
      </c>
      <c r="H18" s="9"/>
      <c r="I18" s="47" t="s">
        <v>154</v>
      </c>
      <c r="J18" s="10"/>
      <c r="K18" s="205" t="s">
        <v>594</v>
      </c>
      <c r="L18" s="444" t="s">
        <v>643</v>
      </c>
      <c r="N18" s="71"/>
      <c r="O18" s="175" t="s">
        <v>154</v>
      </c>
      <c r="P18" s="153"/>
      <c r="Q18" s="210" t="s">
        <v>767</v>
      </c>
      <c r="R18" s="154" t="s">
        <v>840</v>
      </c>
      <c r="T18" s="9"/>
      <c r="U18" s="47"/>
      <c r="V18" s="10"/>
      <c r="W18" s="11"/>
      <c r="X18" s="27"/>
    </row>
    <row r="19" spans="1:24" ht="159.75" customHeight="1" x14ac:dyDescent="0.25">
      <c r="A19" s="669"/>
      <c r="B19" s="283" t="s">
        <v>62</v>
      </c>
      <c r="C19" s="290" t="s">
        <v>705</v>
      </c>
      <c r="D19" s="286" t="s">
        <v>771</v>
      </c>
      <c r="E19" s="284" t="s">
        <v>706</v>
      </c>
      <c r="F19" s="293">
        <v>43343</v>
      </c>
      <c r="H19" s="9">
        <v>1</v>
      </c>
      <c r="I19" s="47" t="s">
        <v>155</v>
      </c>
      <c r="J19" s="10"/>
      <c r="K19" s="205" t="s">
        <v>594</v>
      </c>
      <c r="L19" s="461" t="s">
        <v>609</v>
      </c>
      <c r="N19" s="71">
        <v>1</v>
      </c>
      <c r="O19" s="47" t="s">
        <v>155</v>
      </c>
      <c r="P19" s="10"/>
      <c r="Q19" s="205" t="s">
        <v>594</v>
      </c>
      <c r="R19" s="461" t="s">
        <v>841</v>
      </c>
      <c r="T19" s="9"/>
      <c r="U19" s="47"/>
      <c r="V19" s="10"/>
      <c r="W19" s="11"/>
      <c r="X19" s="27"/>
    </row>
    <row r="20" spans="1:24" ht="147" customHeight="1" x14ac:dyDescent="0.25">
      <c r="A20" s="669"/>
      <c r="B20" s="283">
        <v>1.8</v>
      </c>
      <c r="C20" s="441" t="s">
        <v>279</v>
      </c>
      <c r="D20" s="284" t="s">
        <v>280</v>
      </c>
      <c r="E20" s="284" t="s">
        <v>117</v>
      </c>
      <c r="F20" s="293">
        <v>43312</v>
      </c>
      <c r="H20" s="9"/>
      <c r="I20" s="47" t="s">
        <v>154</v>
      </c>
      <c r="J20" s="10"/>
      <c r="K20" s="205" t="s">
        <v>594</v>
      </c>
      <c r="L20" s="445" t="s">
        <v>644</v>
      </c>
      <c r="N20" s="71">
        <v>1</v>
      </c>
      <c r="O20" s="175" t="s">
        <v>155</v>
      </c>
      <c r="P20" s="153"/>
      <c r="Q20" s="210" t="s">
        <v>767</v>
      </c>
      <c r="R20" s="445" t="s">
        <v>842</v>
      </c>
      <c r="T20" s="9"/>
      <c r="U20" s="47"/>
      <c r="V20" s="10"/>
      <c r="W20" s="11"/>
      <c r="X20" s="27"/>
    </row>
    <row r="21" spans="1:24" ht="245.25" customHeight="1" thickBot="1" x14ac:dyDescent="0.3">
      <c r="A21" s="669"/>
      <c r="B21" s="283">
        <v>1.9</v>
      </c>
      <c r="C21" s="286" t="s">
        <v>64</v>
      </c>
      <c r="D21" s="286" t="s">
        <v>281</v>
      </c>
      <c r="E21" s="284" t="s">
        <v>282</v>
      </c>
      <c r="F21" s="293">
        <v>43465</v>
      </c>
      <c r="H21" s="9"/>
      <c r="I21" s="47" t="s">
        <v>154</v>
      </c>
      <c r="J21" s="10"/>
      <c r="K21" s="205" t="s">
        <v>594</v>
      </c>
      <c r="L21" s="201" t="s">
        <v>707</v>
      </c>
      <c r="N21" s="71"/>
      <c r="O21" s="175" t="s">
        <v>154</v>
      </c>
      <c r="P21" s="153"/>
      <c r="Q21" s="210" t="s">
        <v>767</v>
      </c>
      <c r="R21" s="154" t="s">
        <v>843</v>
      </c>
      <c r="T21" s="9"/>
      <c r="U21" s="47"/>
      <c r="V21" s="10"/>
      <c r="W21" s="11"/>
      <c r="X21" s="27"/>
    </row>
    <row r="22" spans="1:24" ht="15" hidden="1" x14ac:dyDescent="0.25">
      <c r="A22" s="669"/>
      <c r="B22" s="7"/>
      <c r="C22" s="33"/>
      <c r="D22" s="33"/>
      <c r="E22" s="34"/>
      <c r="F22" s="76"/>
      <c r="H22" s="9"/>
      <c r="I22" s="47"/>
      <c r="J22" s="10"/>
      <c r="K22" s="205"/>
      <c r="L22" s="208"/>
      <c r="N22" s="71"/>
      <c r="O22" s="175"/>
      <c r="P22" s="153"/>
      <c r="Q22" s="210"/>
      <c r="R22" s="154"/>
      <c r="T22" s="9"/>
      <c r="U22" s="47"/>
      <c r="V22" s="10"/>
      <c r="W22" s="11"/>
      <c r="X22" s="27"/>
    </row>
    <row r="23" spans="1:24" ht="15.75" hidden="1" thickBot="1" x14ac:dyDescent="0.3">
      <c r="A23" s="670"/>
      <c r="B23" s="7"/>
      <c r="C23" s="33"/>
      <c r="D23" s="33"/>
      <c r="E23" s="34"/>
      <c r="F23" s="75"/>
      <c r="H23" s="9"/>
      <c r="I23" s="47"/>
      <c r="J23" s="10"/>
      <c r="K23" s="205"/>
      <c r="L23" s="208"/>
      <c r="N23" s="71"/>
      <c r="O23" s="175"/>
      <c r="P23" s="153"/>
      <c r="Q23" s="210"/>
      <c r="R23" s="154"/>
      <c r="T23" s="9"/>
      <c r="U23" s="47"/>
      <c r="V23" s="10"/>
      <c r="W23" s="11"/>
      <c r="X23" s="27"/>
    </row>
    <row r="24" spans="1:24" s="17" customFormat="1" ht="30" customHeight="1" thickBot="1" x14ac:dyDescent="0.3">
      <c r="A24" s="610" t="s">
        <v>75</v>
      </c>
      <c r="B24" s="57"/>
      <c r="C24" s="58" t="s">
        <v>119</v>
      </c>
      <c r="D24" s="57"/>
      <c r="E24" s="57"/>
      <c r="F24" s="66"/>
      <c r="G24" s="3"/>
      <c r="H24" s="83">
        <f>+COUNTIF(H25:H26,"&lt;&gt;"&amp;"")</f>
        <v>1</v>
      </c>
      <c r="I24" s="84">
        <f>+COUNTIF(I25:I26,"Cumplida "&amp;"*")</f>
        <v>1</v>
      </c>
      <c r="J24" s="85">
        <f>IFERROR(+I24/H24,"No se programaron actividades relacionadas con este objetivo")</f>
        <v>1</v>
      </c>
      <c r="K24" s="86"/>
      <c r="L24" s="87"/>
      <c r="M24" s="2"/>
      <c r="N24" s="83">
        <f>+COUNTIF(N25:N26,"&lt;&gt;"&amp;"")</f>
        <v>1</v>
      </c>
      <c r="O24" s="84">
        <f>+COUNTIF(O25:O26,"Cumplida "&amp;"*")</f>
        <v>1</v>
      </c>
      <c r="P24" s="85">
        <f>IFERROR(+O24/N24,"No se programaron actividades relacionadas con este objetivo")</f>
        <v>1</v>
      </c>
      <c r="Q24" s="86"/>
      <c r="R24" s="87"/>
      <c r="S24" s="18"/>
      <c r="T24" s="83">
        <f>+COUNTIF(T25:T26,"&lt;&gt;"&amp;"")</f>
        <v>0</v>
      </c>
      <c r="U24" s="84">
        <f>+COUNTIF(U25:U26,"Cumplida "&amp;"*")</f>
        <v>0</v>
      </c>
      <c r="V24" s="85" t="str">
        <f>IFERROR(+U24/T24,"No se programaron actividades relacionadas con este objetivo")</f>
        <v>No se programaron actividades relacionadas con este objetivo</v>
      </c>
      <c r="W24" s="86"/>
      <c r="X24" s="87"/>
    </row>
    <row r="25" spans="1:24" ht="244.5" customHeight="1" x14ac:dyDescent="0.25">
      <c r="A25" s="669"/>
      <c r="B25" s="283" t="s">
        <v>4</v>
      </c>
      <c r="C25" s="286" t="s">
        <v>283</v>
      </c>
      <c r="D25" s="496" t="s">
        <v>628</v>
      </c>
      <c r="E25" s="496" t="s">
        <v>286</v>
      </c>
      <c r="F25" s="497">
        <v>43454</v>
      </c>
      <c r="H25" s="9"/>
      <c r="I25" s="47" t="s">
        <v>154</v>
      </c>
      <c r="J25" s="10"/>
      <c r="K25" s="205" t="s">
        <v>594</v>
      </c>
      <c r="L25" s="233" t="s">
        <v>645</v>
      </c>
      <c r="N25" s="71"/>
      <c r="O25" s="175" t="s">
        <v>154</v>
      </c>
      <c r="P25" s="153"/>
      <c r="Q25" s="210" t="s">
        <v>767</v>
      </c>
      <c r="R25" s="476" t="s">
        <v>844</v>
      </c>
      <c r="T25" s="9"/>
      <c r="U25" s="47"/>
      <c r="V25" s="10"/>
      <c r="W25" s="11"/>
      <c r="X25" s="27"/>
    </row>
    <row r="26" spans="1:24" ht="160.5" customHeight="1" thickBot="1" x14ac:dyDescent="0.3">
      <c r="A26" s="670"/>
      <c r="B26" s="283" t="s">
        <v>6</v>
      </c>
      <c r="C26" s="286" t="s">
        <v>708</v>
      </c>
      <c r="D26" s="284" t="s">
        <v>284</v>
      </c>
      <c r="E26" s="284" t="s">
        <v>122</v>
      </c>
      <c r="F26" s="293" t="s">
        <v>285</v>
      </c>
      <c r="H26" s="44">
        <v>1</v>
      </c>
      <c r="I26" s="47" t="s">
        <v>156</v>
      </c>
      <c r="J26" s="45"/>
      <c r="K26" s="205" t="s">
        <v>594</v>
      </c>
      <c r="L26" s="208" t="s">
        <v>709</v>
      </c>
      <c r="N26" s="44">
        <v>1</v>
      </c>
      <c r="O26" s="175" t="s">
        <v>156</v>
      </c>
      <c r="P26" s="142"/>
      <c r="Q26" s="210" t="s">
        <v>767</v>
      </c>
      <c r="R26" s="208" t="s">
        <v>845</v>
      </c>
      <c r="T26" s="44"/>
      <c r="U26" s="47"/>
      <c r="V26" s="45"/>
      <c r="W26" s="51"/>
      <c r="X26" s="49"/>
    </row>
    <row r="27" spans="1:24" s="17" customFormat="1" ht="30" customHeight="1" thickBot="1" x14ac:dyDescent="0.3">
      <c r="A27" s="610" t="s">
        <v>76</v>
      </c>
      <c r="B27" s="57"/>
      <c r="C27" s="58" t="s">
        <v>123</v>
      </c>
      <c r="D27" s="57"/>
      <c r="E27" s="57"/>
      <c r="F27" s="66"/>
      <c r="G27" s="3"/>
      <c r="H27" s="83">
        <f>+COUNTIF(H28:H33,"&lt;&gt;"&amp;"")</f>
        <v>0</v>
      </c>
      <c r="I27" s="84">
        <f>+COUNTIF(I28:I33,"Cumplida "&amp;"*")</f>
        <v>0</v>
      </c>
      <c r="J27" s="85" t="str">
        <f>IFERROR(+I27/H27,"No se programaron actividades relacionadas con este objetivo")</f>
        <v>No se programaron actividades relacionadas con este objetivo</v>
      </c>
      <c r="K27" s="86"/>
      <c r="L27" s="87"/>
      <c r="M27" s="2"/>
      <c r="N27" s="83">
        <f>+COUNTIF(N28:N33,"&lt;&gt;"&amp;"")</f>
        <v>0</v>
      </c>
      <c r="O27" s="84">
        <f>+COUNTIF(O28:O33,"Cumplida "&amp;"*")</f>
        <v>0</v>
      </c>
      <c r="P27" s="85" t="str">
        <f>IFERROR(+O27/N27,"No se programaron actividades relacionadas con este objetivo")</f>
        <v>No se programaron actividades relacionadas con este objetivo</v>
      </c>
      <c r="Q27" s="86"/>
      <c r="R27" s="87"/>
      <c r="S27" s="18"/>
      <c r="T27" s="83">
        <f>+COUNTIF(T28:T33,"&lt;&gt;"&amp;"")</f>
        <v>0</v>
      </c>
      <c r="U27" s="84">
        <f>+COUNTIF(U28:U33,"Cumplida "&amp;"*")</f>
        <v>0</v>
      </c>
      <c r="V27" s="85" t="str">
        <f>IFERROR(+U27/T27,"No se programaron actividades relacionadas con este objetivo")</f>
        <v>No se programaron actividades relacionadas con este objetivo</v>
      </c>
      <c r="W27" s="86"/>
      <c r="X27" s="87"/>
    </row>
    <row r="28" spans="1:24" ht="121.5" customHeight="1" x14ac:dyDescent="0.25">
      <c r="A28" s="669"/>
      <c r="B28" s="296" t="s">
        <v>23</v>
      </c>
      <c r="C28" s="284" t="s">
        <v>65</v>
      </c>
      <c r="D28" s="285" t="s">
        <v>143</v>
      </c>
      <c r="E28" s="284" t="s">
        <v>122</v>
      </c>
      <c r="F28" s="293">
        <v>43464</v>
      </c>
      <c r="H28" s="9"/>
      <c r="I28" s="47" t="s">
        <v>201</v>
      </c>
      <c r="J28" s="10"/>
      <c r="K28" s="205" t="s">
        <v>594</v>
      </c>
      <c r="L28" s="208" t="s">
        <v>647</v>
      </c>
      <c r="N28" s="71"/>
      <c r="O28" s="175" t="s">
        <v>201</v>
      </c>
      <c r="P28" s="153"/>
      <c r="Q28" s="210" t="s">
        <v>767</v>
      </c>
      <c r="R28" s="208" t="s">
        <v>647</v>
      </c>
      <c r="T28" s="9"/>
      <c r="U28" s="47"/>
      <c r="V28" s="10"/>
      <c r="W28" s="11"/>
      <c r="X28" s="27"/>
    </row>
    <row r="29" spans="1:24" ht="95.25" customHeight="1" x14ac:dyDescent="0.25">
      <c r="A29" s="669"/>
      <c r="B29" s="296" t="s">
        <v>24</v>
      </c>
      <c r="C29" s="284" t="s">
        <v>66</v>
      </c>
      <c r="D29" s="285" t="s">
        <v>287</v>
      </c>
      <c r="E29" s="284" t="s">
        <v>120</v>
      </c>
      <c r="F29" s="293">
        <v>43464</v>
      </c>
      <c r="G29" s="1"/>
      <c r="H29" s="32"/>
      <c r="I29" s="47" t="s">
        <v>201</v>
      </c>
      <c r="J29" s="10"/>
      <c r="K29" s="205" t="s">
        <v>594</v>
      </c>
      <c r="L29" s="208" t="s">
        <v>647</v>
      </c>
      <c r="M29" s="1"/>
      <c r="N29" s="206"/>
      <c r="O29" s="175" t="s">
        <v>201</v>
      </c>
      <c r="P29" s="153"/>
      <c r="Q29" s="210" t="s">
        <v>767</v>
      </c>
      <c r="R29" s="208" t="s">
        <v>647</v>
      </c>
      <c r="T29" s="9"/>
      <c r="U29" s="47"/>
      <c r="V29" s="10"/>
      <c r="W29" s="11"/>
      <c r="X29" s="27"/>
    </row>
    <row r="30" spans="1:24" ht="85.5" customHeight="1" x14ac:dyDescent="0.25">
      <c r="A30" s="669"/>
      <c r="B30" s="296" t="s">
        <v>25</v>
      </c>
      <c r="C30" s="284" t="s">
        <v>67</v>
      </c>
      <c r="D30" s="285" t="s">
        <v>144</v>
      </c>
      <c r="E30" s="284" t="s">
        <v>121</v>
      </c>
      <c r="F30" s="293">
        <v>43464</v>
      </c>
      <c r="G30" s="1"/>
      <c r="H30" s="32"/>
      <c r="I30" s="47" t="s">
        <v>201</v>
      </c>
      <c r="J30" s="10"/>
      <c r="K30" s="205" t="s">
        <v>594</v>
      </c>
      <c r="L30" s="208" t="s">
        <v>647</v>
      </c>
      <c r="M30" s="1"/>
      <c r="N30" s="206"/>
      <c r="O30" s="175" t="s">
        <v>154</v>
      </c>
      <c r="P30" s="153"/>
      <c r="Q30" s="210" t="s">
        <v>767</v>
      </c>
      <c r="R30" s="208" t="s">
        <v>846</v>
      </c>
      <c r="T30" s="32"/>
      <c r="U30" s="47"/>
      <c r="V30" s="10"/>
      <c r="W30" s="11"/>
      <c r="X30" s="27"/>
    </row>
    <row r="31" spans="1:24" ht="294" customHeight="1" x14ac:dyDescent="0.25">
      <c r="A31" s="669"/>
      <c r="B31" s="296" t="s">
        <v>51</v>
      </c>
      <c r="C31" s="284" t="s">
        <v>710</v>
      </c>
      <c r="D31" s="284" t="s">
        <v>288</v>
      </c>
      <c r="E31" s="284" t="s">
        <v>122</v>
      </c>
      <c r="F31" s="293">
        <v>43464</v>
      </c>
      <c r="G31" s="1"/>
      <c r="H31" s="9"/>
      <c r="I31" s="47" t="s">
        <v>154</v>
      </c>
      <c r="J31" s="10"/>
      <c r="K31" s="205" t="s">
        <v>594</v>
      </c>
      <c r="L31" s="445" t="s">
        <v>629</v>
      </c>
      <c r="M31" s="1"/>
      <c r="N31" s="206"/>
      <c r="O31" s="175" t="s">
        <v>154</v>
      </c>
      <c r="P31" s="153"/>
      <c r="Q31" s="210" t="s">
        <v>767</v>
      </c>
      <c r="R31" s="154" t="s">
        <v>847</v>
      </c>
      <c r="T31" s="32"/>
      <c r="U31" s="47"/>
      <c r="V31" s="10"/>
      <c r="W31" s="11"/>
      <c r="X31" s="27"/>
    </row>
    <row r="32" spans="1:24" ht="243.75" customHeight="1" x14ac:dyDescent="0.25">
      <c r="A32" s="669"/>
      <c r="B32" s="296" t="s">
        <v>98</v>
      </c>
      <c r="C32" s="284" t="s">
        <v>289</v>
      </c>
      <c r="D32" s="284" t="s">
        <v>290</v>
      </c>
      <c r="E32" s="284" t="s">
        <v>122</v>
      </c>
      <c r="F32" s="293">
        <v>43464</v>
      </c>
      <c r="H32" s="9"/>
      <c r="I32" s="47" t="s">
        <v>154</v>
      </c>
      <c r="J32" s="10"/>
      <c r="K32" s="205" t="s">
        <v>594</v>
      </c>
      <c r="L32" s="445" t="s">
        <v>711</v>
      </c>
      <c r="N32" s="71"/>
      <c r="O32" s="175" t="s">
        <v>154</v>
      </c>
      <c r="P32" s="153"/>
      <c r="Q32" s="210" t="s">
        <v>767</v>
      </c>
      <c r="R32" s="156" t="s">
        <v>848</v>
      </c>
      <c r="T32" s="9"/>
      <c r="U32" s="47"/>
      <c r="V32" s="10"/>
      <c r="W32" s="11"/>
      <c r="X32" s="27"/>
    </row>
    <row r="33" spans="1:24" ht="170.25" customHeight="1" thickBot="1" x14ac:dyDescent="0.3">
      <c r="A33" s="670"/>
      <c r="B33" s="296" t="s">
        <v>142</v>
      </c>
      <c r="C33" s="284" t="s">
        <v>712</v>
      </c>
      <c r="D33" s="284" t="s">
        <v>713</v>
      </c>
      <c r="E33" s="284" t="s">
        <v>122</v>
      </c>
      <c r="F33" s="293">
        <v>43465</v>
      </c>
      <c r="H33" s="9"/>
      <c r="I33" s="47" t="s">
        <v>154</v>
      </c>
      <c r="J33" s="10"/>
      <c r="K33" s="205" t="s">
        <v>594</v>
      </c>
      <c r="L33" s="445" t="s">
        <v>714</v>
      </c>
      <c r="N33" s="71"/>
      <c r="O33" s="175" t="s">
        <v>154</v>
      </c>
      <c r="P33" s="153"/>
      <c r="Q33" s="210" t="s">
        <v>767</v>
      </c>
      <c r="R33" s="156" t="s">
        <v>849</v>
      </c>
      <c r="T33" s="9"/>
      <c r="U33" s="47"/>
      <c r="V33" s="10"/>
      <c r="W33" s="11"/>
      <c r="X33" s="27"/>
    </row>
    <row r="34" spans="1:24" s="17" customFormat="1" ht="30" customHeight="1" thickBot="1" x14ac:dyDescent="0.3">
      <c r="A34" s="610" t="s">
        <v>77</v>
      </c>
      <c r="B34" s="57"/>
      <c r="C34" s="58" t="s">
        <v>124</v>
      </c>
      <c r="D34" s="57"/>
      <c r="E34" s="57"/>
      <c r="F34" s="66"/>
      <c r="G34" s="3"/>
      <c r="H34" s="83"/>
      <c r="I34" s="84">
        <f>+COUNTIF(I35:I37,"Cumplida "&amp;"*")</f>
        <v>0</v>
      </c>
      <c r="J34" s="85" t="str">
        <f>IFERROR(+I34/H34,"No se programaron actividades relacionadas con este objetivo")</f>
        <v>No se programaron actividades relacionadas con este objetivo</v>
      </c>
      <c r="K34" s="86"/>
      <c r="L34" s="87"/>
      <c r="M34" s="2"/>
      <c r="N34" s="83">
        <f>+COUNTIF(N35:N37,"&lt;&gt;"&amp;"")</f>
        <v>0</v>
      </c>
      <c r="O34" s="84">
        <f>+COUNTIF(O35:O37,"Cumplida "&amp;"*")</f>
        <v>0</v>
      </c>
      <c r="P34" s="85" t="str">
        <f>IFERROR(+O34/N34,"No se programaron actividades relacionadas con este objetivo")</f>
        <v>No se programaron actividades relacionadas con este objetivo</v>
      </c>
      <c r="Q34" s="86"/>
      <c r="R34" s="87"/>
      <c r="S34" s="18"/>
      <c r="T34" s="83">
        <f>+COUNTIF(T35:T37,"&lt;&gt;"&amp;"")</f>
        <v>0</v>
      </c>
      <c r="U34" s="84">
        <f>+COUNTIF(U35:U37,"Cumplida "&amp;"*")</f>
        <v>0</v>
      </c>
      <c r="V34" s="85" t="str">
        <f>IFERROR(+U34/T34,"No se programaron actividades relacionadas con este objetivo")</f>
        <v>No se programaron actividades relacionadas con este objetivo</v>
      </c>
      <c r="W34" s="86"/>
      <c r="X34" s="87"/>
    </row>
    <row r="35" spans="1:24" ht="198" customHeight="1" thickBot="1" x14ac:dyDescent="0.3">
      <c r="A35" s="669"/>
      <c r="B35" s="296" t="s">
        <v>52</v>
      </c>
      <c r="C35" s="290" t="s">
        <v>145</v>
      </c>
      <c r="D35" s="284" t="s">
        <v>291</v>
      </c>
      <c r="E35" s="297" t="s">
        <v>120</v>
      </c>
      <c r="F35" s="293">
        <v>43100</v>
      </c>
      <c r="H35" s="9"/>
      <c r="I35" s="47" t="s">
        <v>154</v>
      </c>
      <c r="J35" s="10"/>
      <c r="K35" s="205" t="s">
        <v>594</v>
      </c>
      <c r="L35" s="469" t="s">
        <v>630</v>
      </c>
      <c r="N35" s="71"/>
      <c r="O35" s="175" t="s">
        <v>154</v>
      </c>
      <c r="P35" s="153"/>
      <c r="Q35" s="210" t="s">
        <v>767</v>
      </c>
      <c r="R35" s="154" t="s">
        <v>850</v>
      </c>
      <c r="T35" s="9"/>
      <c r="U35" s="47"/>
      <c r="V35" s="10"/>
      <c r="W35" s="11"/>
      <c r="X35" s="27"/>
    </row>
    <row r="36" spans="1:24" ht="102" hidden="1" customHeight="1" thickBot="1" x14ac:dyDescent="0.3">
      <c r="A36" s="669"/>
      <c r="B36" s="7"/>
      <c r="C36" s="46"/>
      <c r="D36" s="40"/>
      <c r="E36" s="36"/>
      <c r="F36" s="75"/>
      <c r="H36" s="44"/>
      <c r="I36" s="47"/>
      <c r="J36" s="45"/>
      <c r="K36" s="205"/>
      <c r="L36" s="49"/>
      <c r="N36" s="44"/>
      <c r="O36" s="175"/>
      <c r="P36" s="142"/>
      <c r="Q36" s="210"/>
      <c r="R36" s="144"/>
      <c r="T36" s="44"/>
      <c r="U36" s="47"/>
      <c r="V36" s="45"/>
      <c r="W36" s="51"/>
      <c r="X36" s="49"/>
    </row>
    <row r="37" spans="1:24" ht="16.5" hidden="1" thickBot="1" x14ac:dyDescent="0.3">
      <c r="A37" s="670"/>
      <c r="B37" s="7"/>
      <c r="C37" s="46"/>
      <c r="D37" s="40"/>
      <c r="E37" s="36"/>
      <c r="F37" s="75"/>
      <c r="H37" s="44"/>
      <c r="I37" s="47"/>
      <c r="J37" s="45"/>
      <c r="K37" s="205"/>
      <c r="L37" s="207"/>
      <c r="N37" s="44"/>
      <c r="O37" s="175"/>
      <c r="P37" s="142"/>
      <c r="Q37" s="210"/>
      <c r="R37" s="144"/>
      <c r="T37" s="44"/>
      <c r="U37" s="47"/>
      <c r="V37" s="45"/>
      <c r="W37" s="51"/>
      <c r="X37" s="49"/>
    </row>
    <row r="38" spans="1:24" s="17" customFormat="1" ht="30" customHeight="1" thickBot="1" x14ac:dyDescent="0.3">
      <c r="A38" s="610" t="s">
        <v>78</v>
      </c>
      <c r="B38" s="57"/>
      <c r="C38" s="58" t="s">
        <v>125</v>
      </c>
      <c r="D38" s="57"/>
      <c r="E38" s="57"/>
      <c r="F38" s="66"/>
      <c r="G38" s="3"/>
      <c r="H38" s="83"/>
      <c r="I38" s="84">
        <f>+COUNTIF(I39:I41,"Cumplida "&amp;"*")</f>
        <v>0</v>
      </c>
      <c r="J38" s="85" t="str">
        <f>IFERROR(+I38/H38,"No se programaron actividades relacionadas con este objetivo")</f>
        <v>No se programaron actividades relacionadas con este objetivo</v>
      </c>
      <c r="K38" s="86"/>
      <c r="L38" s="87"/>
      <c r="M38" s="2"/>
      <c r="N38" s="83">
        <f>+COUNTIF(N39:N41,"&lt;&gt;"&amp;"")</f>
        <v>1</v>
      </c>
      <c r="O38" s="84">
        <f>+COUNTIF(O39:O41,"Cumplida "&amp;"*")</f>
        <v>1</v>
      </c>
      <c r="P38" s="85">
        <f>IFERROR(+O38/N38,"No se programaron actividades relacionadas con este objetivo")</f>
        <v>1</v>
      </c>
      <c r="Q38" s="86"/>
      <c r="R38" s="87"/>
      <c r="S38" s="18"/>
      <c r="T38" s="83">
        <f>+COUNTIF(T39:T41,"&lt;&gt;"&amp;"")</f>
        <v>0</v>
      </c>
      <c r="U38" s="84">
        <f>+COUNTIF(U39:U41,"Cumplida "&amp;"*")</f>
        <v>0</v>
      </c>
      <c r="V38" s="85" t="str">
        <f>IFERROR(+U38/T38,"No se programaron actividades relacionadas con este objetivo")</f>
        <v>No se programaron actividades relacionadas con este objetivo</v>
      </c>
      <c r="W38" s="86"/>
      <c r="X38" s="87"/>
    </row>
    <row r="39" spans="1:24" ht="108.75" customHeight="1" x14ac:dyDescent="0.25">
      <c r="A39" s="669"/>
      <c r="B39" s="283" t="s">
        <v>55</v>
      </c>
      <c r="C39" s="299" t="s">
        <v>146</v>
      </c>
      <c r="D39" s="286" t="s">
        <v>715</v>
      </c>
      <c r="E39" s="284" t="s">
        <v>112</v>
      </c>
      <c r="F39" s="293">
        <v>43465</v>
      </c>
      <c r="H39" s="9"/>
      <c r="I39" s="47" t="s">
        <v>154</v>
      </c>
      <c r="J39" s="10"/>
      <c r="K39" s="205" t="s">
        <v>594</v>
      </c>
      <c r="L39" s="27" t="s">
        <v>716</v>
      </c>
      <c r="N39" s="71"/>
      <c r="O39" s="47" t="s">
        <v>154</v>
      </c>
      <c r="P39" s="10"/>
      <c r="Q39" s="210" t="s">
        <v>767</v>
      </c>
      <c r="R39" s="154" t="s">
        <v>851</v>
      </c>
      <c r="T39" s="9"/>
      <c r="U39" s="47"/>
      <c r="V39" s="10"/>
      <c r="W39" s="11"/>
      <c r="X39" s="27"/>
    </row>
    <row r="40" spans="1:24" ht="294.75" customHeight="1" x14ac:dyDescent="0.25">
      <c r="A40" s="611"/>
      <c r="B40" s="283" t="s">
        <v>56</v>
      </c>
      <c r="C40" s="354" t="s">
        <v>292</v>
      </c>
      <c r="D40" s="286" t="s">
        <v>293</v>
      </c>
      <c r="E40" s="284" t="s">
        <v>717</v>
      </c>
      <c r="F40" s="293">
        <v>43465</v>
      </c>
      <c r="H40" s="44"/>
      <c r="I40" s="47" t="s">
        <v>154</v>
      </c>
      <c r="J40" s="45"/>
      <c r="K40" s="205" t="s">
        <v>594</v>
      </c>
      <c r="L40" s="49" t="s">
        <v>646</v>
      </c>
      <c r="N40" s="298">
        <v>1</v>
      </c>
      <c r="O40" s="47" t="s">
        <v>155</v>
      </c>
      <c r="P40" s="45"/>
      <c r="Q40" s="210" t="s">
        <v>767</v>
      </c>
      <c r="R40" s="144" t="s">
        <v>852</v>
      </c>
      <c r="T40" s="298"/>
      <c r="U40" s="47"/>
      <c r="V40" s="45"/>
      <c r="W40" s="51"/>
      <c r="X40" s="49"/>
    </row>
    <row r="41" spans="1:24" ht="139.5" customHeight="1" thickBot="1" x14ac:dyDescent="0.3">
      <c r="A41" s="670"/>
      <c r="B41" s="283" t="s">
        <v>57</v>
      </c>
      <c r="C41" s="286" t="s">
        <v>147</v>
      </c>
      <c r="D41" s="286" t="s">
        <v>294</v>
      </c>
      <c r="E41" s="284" t="s">
        <v>112</v>
      </c>
      <c r="F41" s="293">
        <v>43465</v>
      </c>
      <c r="H41" s="44"/>
      <c r="I41" s="47" t="s">
        <v>154</v>
      </c>
      <c r="J41" s="45"/>
      <c r="K41" s="205" t="s">
        <v>594</v>
      </c>
      <c r="L41" s="468" t="s">
        <v>631</v>
      </c>
      <c r="N41" s="44"/>
      <c r="O41" s="47" t="s">
        <v>154</v>
      </c>
      <c r="P41" s="45"/>
      <c r="Q41" s="210" t="s">
        <v>767</v>
      </c>
      <c r="R41" s="144" t="s">
        <v>853</v>
      </c>
      <c r="T41" s="44"/>
      <c r="U41" s="47"/>
      <c r="V41" s="45"/>
      <c r="W41" s="51"/>
      <c r="X41" s="49"/>
    </row>
    <row r="42" spans="1:24" s="17" customFormat="1" ht="30" customHeight="1" thickBot="1" x14ac:dyDescent="0.3">
      <c r="A42" s="674" t="s">
        <v>126</v>
      </c>
      <c r="B42" s="57"/>
      <c r="C42" s="58" t="s">
        <v>127</v>
      </c>
      <c r="D42" s="57"/>
      <c r="E42" s="57"/>
      <c r="F42" s="66"/>
      <c r="G42" s="3"/>
      <c r="H42" s="436">
        <f>+COUNTIF(H43:H46,"&lt;&gt;"&amp;"")</f>
        <v>0</v>
      </c>
      <c r="I42" s="437">
        <f>+COUNTIF(I43:I46,"Cumplida "&amp;"*")</f>
        <v>0</v>
      </c>
      <c r="J42" s="85" t="str">
        <f>IFERROR(+I42/H42,"No se programaron actividades relacionadas con este objetivo")</f>
        <v>No se programaron actividades relacionadas con este objetivo</v>
      </c>
      <c r="K42" s="439"/>
      <c r="L42" s="440"/>
      <c r="M42" s="2"/>
      <c r="N42" s="436">
        <f>+COUNTIF(N43:N46,"&lt;&gt;"&amp;"")</f>
        <v>1</v>
      </c>
      <c r="O42" s="437">
        <f>+COUNTIF(O43:O46,"Cumplida "&amp;"*")</f>
        <v>1</v>
      </c>
      <c r="P42" s="85">
        <f>IFERROR(+O42/N42,"No se programaron actividades relacionadas con este objetivo")</f>
        <v>1</v>
      </c>
      <c r="Q42" s="439"/>
      <c r="R42" s="440"/>
      <c r="S42" s="18"/>
      <c r="T42" s="436">
        <f>+COUNTIF(T43:T45,"&lt;&gt;"&amp;"")</f>
        <v>0</v>
      </c>
      <c r="U42" s="437">
        <f>+COUNTIF(U43:U45,"Cumplida "&amp;"*")</f>
        <v>0</v>
      </c>
      <c r="V42" s="85" t="str">
        <f>IFERROR(+U42/T42,"No se programaron actividades relacionadas con este objetivo")</f>
        <v>No se programaron actividades relacionadas con este objetivo</v>
      </c>
      <c r="W42" s="439"/>
      <c r="X42" s="440"/>
    </row>
    <row r="43" spans="1:24" ht="146.25" customHeight="1" x14ac:dyDescent="0.25">
      <c r="A43" s="611"/>
      <c r="B43" s="541" t="s">
        <v>68</v>
      </c>
      <c r="C43" s="539" t="s">
        <v>753</v>
      </c>
      <c r="D43" s="539" t="s">
        <v>754</v>
      </c>
      <c r="E43" s="510" t="s">
        <v>296</v>
      </c>
      <c r="F43" s="511">
        <v>43465</v>
      </c>
      <c r="H43" s="512"/>
      <c r="I43" s="474" t="s">
        <v>154</v>
      </c>
      <c r="J43" s="91"/>
      <c r="K43" s="513" t="s">
        <v>594</v>
      </c>
      <c r="L43" s="536" t="s">
        <v>641</v>
      </c>
      <c r="N43" s="512"/>
      <c r="O43" s="474" t="s">
        <v>154</v>
      </c>
      <c r="P43" s="91"/>
      <c r="Q43" s="245" t="s">
        <v>767</v>
      </c>
      <c r="R43" s="451" t="s">
        <v>854</v>
      </c>
      <c r="T43" s="71"/>
      <c r="U43" s="47"/>
      <c r="V43" s="10"/>
      <c r="W43" s="10"/>
      <c r="X43" s="27"/>
    </row>
    <row r="44" spans="1:24" ht="147.75" customHeight="1" x14ac:dyDescent="0.25">
      <c r="A44" s="611"/>
      <c r="B44" s="508" t="s">
        <v>69</v>
      </c>
      <c r="C44" s="539" t="s">
        <v>755</v>
      </c>
      <c r="D44" s="498" t="s">
        <v>756</v>
      </c>
      <c r="E44" s="34" t="s">
        <v>295</v>
      </c>
      <c r="F44" s="75">
        <v>43465</v>
      </c>
      <c r="H44" s="71"/>
      <c r="I44" s="47" t="s">
        <v>154</v>
      </c>
      <c r="J44" s="10"/>
      <c r="K44" s="203" t="s">
        <v>594</v>
      </c>
      <c r="L44" s="208" t="s">
        <v>641</v>
      </c>
      <c r="N44" s="71"/>
      <c r="O44" s="47" t="s">
        <v>154</v>
      </c>
      <c r="P44" s="10"/>
      <c r="Q44" s="241" t="s">
        <v>767</v>
      </c>
      <c r="R44" s="475" t="s">
        <v>855</v>
      </c>
      <c r="T44" s="71"/>
      <c r="U44" s="47"/>
      <c r="V44" s="10"/>
      <c r="W44" s="10"/>
      <c r="X44" s="27"/>
    </row>
    <row r="45" spans="1:24" ht="196.5" customHeight="1" x14ac:dyDescent="0.25">
      <c r="A45" s="611"/>
      <c r="B45" s="508" t="s">
        <v>70</v>
      </c>
      <c r="C45" s="539" t="s">
        <v>757</v>
      </c>
      <c r="D45" s="539" t="s">
        <v>758</v>
      </c>
      <c r="E45" s="34" t="s">
        <v>295</v>
      </c>
      <c r="F45" s="75">
        <v>43465</v>
      </c>
      <c r="H45" s="71"/>
      <c r="I45" s="47" t="s">
        <v>154</v>
      </c>
      <c r="J45" s="10"/>
      <c r="K45" s="203" t="s">
        <v>594</v>
      </c>
      <c r="L45" s="538" t="s">
        <v>696</v>
      </c>
      <c r="N45" s="71"/>
      <c r="O45" s="47" t="s">
        <v>154</v>
      </c>
      <c r="P45" s="10"/>
      <c r="Q45" s="241" t="s">
        <v>767</v>
      </c>
      <c r="R45" s="475" t="s">
        <v>856</v>
      </c>
      <c r="T45" s="71"/>
      <c r="U45" s="47"/>
      <c r="V45" s="10"/>
      <c r="W45" s="10"/>
      <c r="X45" s="27"/>
    </row>
    <row r="46" spans="1:24" ht="196.5" customHeight="1" thickBot="1" x14ac:dyDescent="0.3">
      <c r="A46" s="612"/>
      <c r="B46" s="509" t="s">
        <v>759</v>
      </c>
      <c r="C46" s="540" t="s">
        <v>760</v>
      </c>
      <c r="D46" s="540" t="s">
        <v>761</v>
      </c>
      <c r="E46" s="433" t="s">
        <v>762</v>
      </c>
      <c r="F46" s="434">
        <v>43312</v>
      </c>
      <c r="H46" s="14"/>
      <c r="I46" s="72" t="s">
        <v>201</v>
      </c>
      <c r="J46" s="15"/>
      <c r="K46" s="514"/>
      <c r="L46" s="537" t="s">
        <v>763</v>
      </c>
      <c r="N46" s="14">
        <v>1</v>
      </c>
      <c r="O46" s="72" t="s">
        <v>155</v>
      </c>
      <c r="P46" s="15"/>
      <c r="Q46" s="515" t="s">
        <v>767</v>
      </c>
      <c r="R46" s="516" t="s">
        <v>857</v>
      </c>
      <c r="T46" s="14"/>
      <c r="U46" s="72"/>
      <c r="V46" s="15"/>
      <c r="W46" s="15"/>
      <c r="X46" s="29"/>
    </row>
  </sheetData>
  <autoFilter ref="A11:JA11">
    <filterColumn colId="1" showButton="0"/>
  </autoFilter>
  <customSheetViews>
    <customSheetView guid="{13CE4E0B-6D7C-47AC-BA40-02AD9E229BD1}" scale="85" showGridLines="0" fitToPage="1" hiddenRows="1" hiddenColumns="1" topLeftCell="A33">
      <selection activeCell="F45" sqref="F45"/>
      <rowBreaks count="1" manualBreakCount="1">
        <brk id="33" max="20" man="1"/>
      </rowBreaks>
      <pageMargins left="0.23622047244094491" right="0.23622047244094491" top="0.74803149606299213" bottom="0.74803149606299213" header="0.31496062992125984" footer="0.31496062992125984"/>
      <printOptions horizontalCentered="1"/>
      <pageSetup paperSize="5" scale="38" fitToHeight="0" orientation="landscape" r:id="rId1"/>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 guid="{A18BB86E-DB44-47F1-B842-D73307AB453F}" showGridLines="0" fitToPage="1" printArea="1" hiddenRows="1" hiddenColumns="1" topLeftCell="D36">
      <selection activeCell="L44" sqref="L44"/>
      <rowBreaks count="1" manualBreakCount="1">
        <brk id="33" max="20" man="1"/>
      </rowBreaks>
      <pageMargins left="0.23622047244094491" right="0.23622047244094491" top="0.74803149606299213" bottom="0.74803149606299213" header="0.31496062992125984" footer="0.31496062992125984"/>
      <printOptions horizontalCentered="1"/>
      <pageSetup paperSize="5" scale="38" fitToHeight="0" orientation="landscape" r:id="rId2"/>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s>
  <mergeCells count="18">
    <mergeCell ref="N9:R9"/>
    <mergeCell ref="T9:X9"/>
    <mergeCell ref="X10:X11"/>
    <mergeCell ref="B11:C11"/>
    <mergeCell ref="R10:R11"/>
    <mergeCell ref="K10:K11"/>
    <mergeCell ref="Q10:Q11"/>
    <mergeCell ref="W10:W11"/>
    <mergeCell ref="B10:F10"/>
    <mergeCell ref="L10:L11"/>
    <mergeCell ref="A42:A46"/>
    <mergeCell ref="A9:F9"/>
    <mergeCell ref="H9:L9"/>
    <mergeCell ref="A38:A41"/>
    <mergeCell ref="A34:A37"/>
    <mergeCell ref="A12:A23"/>
    <mergeCell ref="A24:A26"/>
    <mergeCell ref="A27:A33"/>
  </mergeCells>
  <conditionalFormatting sqref="O10:O12 O24 O27 O34 I10:I41 O38 U10:U44 O42 I43:I44">
    <cfRule type="cellIs" dxfId="362" priority="85" operator="equal">
      <formula>"Vencida"</formula>
    </cfRule>
    <cfRule type="cellIs" dxfId="361" priority="86" operator="equal">
      <formula>"No Cumplida"</formula>
    </cfRule>
    <cfRule type="cellIs" dxfId="360" priority="87" operator="equal">
      <formula>"En Avance"</formula>
    </cfRule>
    <cfRule type="cellIs" dxfId="359" priority="88" operator="equal">
      <formula>"Cumplida (FT)"</formula>
    </cfRule>
    <cfRule type="cellIs" dxfId="358" priority="89" operator="equal">
      <formula>"Cumplida (DT)"</formula>
    </cfRule>
    <cfRule type="cellIs" dxfId="357" priority="90" operator="equal">
      <formula>"Sin Avance"</formula>
    </cfRule>
  </conditionalFormatting>
  <conditionalFormatting sqref="O22:O23">
    <cfRule type="cellIs" dxfId="356" priority="79" operator="equal">
      <formula>"Vencida"</formula>
    </cfRule>
    <cfRule type="cellIs" dxfId="355" priority="80" operator="equal">
      <formula>"No Cumplida"</formula>
    </cfRule>
    <cfRule type="cellIs" dxfId="354" priority="81" operator="equal">
      <formula>"En Avance"</formula>
    </cfRule>
    <cfRule type="cellIs" dxfId="353" priority="82" operator="equal">
      <formula>"Cumplida (FT)"</formula>
    </cfRule>
    <cfRule type="cellIs" dxfId="352" priority="83" operator="equal">
      <formula>"Cumplida (DT)"</formula>
    </cfRule>
    <cfRule type="cellIs" dxfId="351" priority="84" operator="equal">
      <formula>"Sin Avance"</formula>
    </cfRule>
  </conditionalFormatting>
  <conditionalFormatting sqref="O35">
    <cfRule type="cellIs" dxfId="350" priority="37" operator="equal">
      <formula>"Vencida"</formula>
    </cfRule>
    <cfRule type="cellIs" dxfId="349" priority="38" operator="equal">
      <formula>"No Cumplida"</formula>
    </cfRule>
    <cfRule type="cellIs" dxfId="348" priority="39" operator="equal">
      <formula>"En Avance"</formula>
    </cfRule>
    <cfRule type="cellIs" dxfId="347" priority="40" operator="equal">
      <formula>"Cumplida (FT)"</formula>
    </cfRule>
    <cfRule type="cellIs" dxfId="346" priority="41" operator="equal">
      <formula>"Cumplida (DT)"</formula>
    </cfRule>
    <cfRule type="cellIs" dxfId="345" priority="42" operator="equal">
      <formula>"Sin Avance"</formula>
    </cfRule>
  </conditionalFormatting>
  <conditionalFormatting sqref="O36:O37">
    <cfRule type="cellIs" dxfId="344" priority="61" operator="equal">
      <formula>"Vencida"</formula>
    </cfRule>
    <cfRule type="cellIs" dxfId="343" priority="62" operator="equal">
      <formula>"No Cumplida"</formula>
    </cfRule>
    <cfRule type="cellIs" dxfId="342" priority="63" operator="equal">
      <formula>"En Avance"</formula>
    </cfRule>
    <cfRule type="cellIs" dxfId="341" priority="64" operator="equal">
      <formula>"Cumplida (FT)"</formula>
    </cfRule>
    <cfRule type="cellIs" dxfId="340" priority="65" operator="equal">
      <formula>"Cumplida (DT)"</formula>
    </cfRule>
    <cfRule type="cellIs" dxfId="339" priority="66" operator="equal">
      <formula>"Sin Avance"</formula>
    </cfRule>
  </conditionalFormatting>
  <conditionalFormatting sqref="O13:O18 O20:O21">
    <cfRule type="cellIs" dxfId="338" priority="55" operator="equal">
      <formula>"Vencida"</formula>
    </cfRule>
    <cfRule type="cellIs" dxfId="337" priority="56" operator="equal">
      <formula>"No Cumplida"</formula>
    </cfRule>
    <cfRule type="cellIs" dxfId="336" priority="57" operator="equal">
      <formula>"En Avance"</formula>
    </cfRule>
    <cfRule type="cellIs" dxfId="335" priority="58" operator="equal">
      <formula>"Cumplida (FT)"</formula>
    </cfRule>
    <cfRule type="cellIs" dxfId="334" priority="59" operator="equal">
      <formula>"Cumplida (DT)"</formula>
    </cfRule>
    <cfRule type="cellIs" dxfId="333" priority="60" operator="equal">
      <formula>"Sin Avance"</formula>
    </cfRule>
  </conditionalFormatting>
  <conditionalFormatting sqref="O25:O26">
    <cfRule type="cellIs" dxfId="332" priority="49" operator="equal">
      <formula>"Vencida"</formula>
    </cfRule>
    <cfRule type="cellIs" dxfId="331" priority="50" operator="equal">
      <formula>"No Cumplida"</formula>
    </cfRule>
    <cfRule type="cellIs" dxfId="330" priority="51" operator="equal">
      <formula>"En Avance"</formula>
    </cfRule>
    <cfRule type="cellIs" dxfId="329" priority="52" operator="equal">
      <formula>"Cumplida (FT)"</formula>
    </cfRule>
    <cfRule type="cellIs" dxfId="328" priority="53" operator="equal">
      <formula>"Cumplida (DT)"</formula>
    </cfRule>
    <cfRule type="cellIs" dxfId="327" priority="54" operator="equal">
      <formula>"Sin Avance"</formula>
    </cfRule>
  </conditionalFormatting>
  <conditionalFormatting sqref="O28:O33">
    <cfRule type="cellIs" dxfId="326" priority="43" operator="equal">
      <formula>"Vencida"</formula>
    </cfRule>
    <cfRule type="cellIs" dxfId="325" priority="44" operator="equal">
      <formula>"No Cumplida"</formula>
    </cfRule>
    <cfRule type="cellIs" dxfId="324" priority="45" operator="equal">
      <formula>"En Avance"</formula>
    </cfRule>
    <cfRule type="cellIs" dxfId="323" priority="46" operator="equal">
      <formula>"Cumplida (FT)"</formula>
    </cfRule>
    <cfRule type="cellIs" dxfId="322" priority="47" operator="equal">
      <formula>"Cumplida (DT)"</formula>
    </cfRule>
    <cfRule type="cellIs" dxfId="321" priority="48" operator="equal">
      <formula>"Sin Avance"</formula>
    </cfRule>
  </conditionalFormatting>
  <conditionalFormatting sqref="O39:O41">
    <cfRule type="cellIs" dxfId="320" priority="31" operator="equal">
      <formula>"Vencida"</formula>
    </cfRule>
    <cfRule type="cellIs" dxfId="319" priority="32" operator="equal">
      <formula>"No Cumplida"</formula>
    </cfRule>
    <cfRule type="cellIs" dxfId="318" priority="33" operator="equal">
      <formula>"En Avance"</formula>
    </cfRule>
    <cfRule type="cellIs" dxfId="317" priority="34" operator="equal">
      <formula>"Cumplida (FT)"</formula>
    </cfRule>
    <cfRule type="cellIs" dxfId="316" priority="35" operator="equal">
      <formula>"Cumplida (DT)"</formula>
    </cfRule>
    <cfRule type="cellIs" dxfId="315" priority="36" operator="equal">
      <formula>"Sin Avance"</formula>
    </cfRule>
  </conditionalFormatting>
  <conditionalFormatting sqref="O43:O44">
    <cfRule type="cellIs" dxfId="314" priority="25" operator="equal">
      <formula>"Vencida"</formula>
    </cfRule>
    <cfRule type="cellIs" dxfId="313" priority="26" operator="equal">
      <formula>"No Cumplida"</formula>
    </cfRule>
    <cfRule type="cellIs" dxfId="312" priority="27" operator="equal">
      <formula>"En Avance"</formula>
    </cfRule>
    <cfRule type="cellIs" dxfId="311" priority="28" operator="equal">
      <formula>"Cumplida (FT)"</formula>
    </cfRule>
    <cfRule type="cellIs" dxfId="310" priority="29" operator="equal">
      <formula>"Cumplida (DT)"</formula>
    </cfRule>
    <cfRule type="cellIs" dxfId="309" priority="30" operator="equal">
      <formula>"Sin Avance"</formula>
    </cfRule>
  </conditionalFormatting>
  <conditionalFormatting sqref="O19">
    <cfRule type="cellIs" dxfId="308" priority="19" operator="equal">
      <formula>"Vencida"</formula>
    </cfRule>
    <cfRule type="cellIs" dxfId="307" priority="20" operator="equal">
      <formula>"No Cumplida"</formula>
    </cfRule>
    <cfRule type="cellIs" dxfId="306" priority="21" operator="equal">
      <formula>"En Avance"</formula>
    </cfRule>
    <cfRule type="cellIs" dxfId="305" priority="22" operator="equal">
      <formula>"Cumplida (FT)"</formula>
    </cfRule>
    <cfRule type="cellIs" dxfId="304" priority="23" operator="equal">
      <formula>"Cumplida (DT)"</formula>
    </cfRule>
    <cfRule type="cellIs" dxfId="303" priority="24" operator="equal">
      <formula>"Sin Avance"</formula>
    </cfRule>
  </conditionalFormatting>
  <conditionalFormatting sqref="I45:I46 U45:U46">
    <cfRule type="cellIs" dxfId="302" priority="13" operator="equal">
      <formula>"Vencida"</formula>
    </cfRule>
    <cfRule type="cellIs" dxfId="301" priority="14" operator="equal">
      <formula>"No Cumplida"</formula>
    </cfRule>
    <cfRule type="cellIs" dxfId="300" priority="15" operator="equal">
      <formula>"En Avance"</formula>
    </cfRule>
    <cfRule type="cellIs" dxfId="299" priority="16" operator="equal">
      <formula>"Cumplida (FT)"</formula>
    </cfRule>
    <cfRule type="cellIs" dxfId="298" priority="17" operator="equal">
      <formula>"Cumplida (DT)"</formula>
    </cfRule>
    <cfRule type="cellIs" dxfId="297" priority="18" operator="equal">
      <formula>"Sin Avance"</formula>
    </cfRule>
  </conditionalFormatting>
  <conditionalFormatting sqref="O45:O46">
    <cfRule type="cellIs" dxfId="296" priority="7" operator="equal">
      <formula>"Vencida"</formula>
    </cfRule>
    <cfRule type="cellIs" dxfId="295" priority="8" operator="equal">
      <formula>"No Cumplida"</formula>
    </cfRule>
    <cfRule type="cellIs" dxfId="294" priority="9" operator="equal">
      <formula>"En Avance"</formula>
    </cfRule>
    <cfRule type="cellIs" dxfId="293" priority="10" operator="equal">
      <formula>"Cumplida (FT)"</formula>
    </cfRule>
    <cfRule type="cellIs" dxfId="292" priority="11" operator="equal">
      <formula>"Cumplida (DT)"</formula>
    </cfRule>
    <cfRule type="cellIs" dxfId="291" priority="12" operator="equal">
      <formula>"Sin Avance"</formula>
    </cfRule>
  </conditionalFormatting>
  <conditionalFormatting sqref="I42">
    <cfRule type="cellIs" dxfId="290" priority="1" operator="equal">
      <formula>"Vencida"</formula>
    </cfRule>
    <cfRule type="cellIs" dxfId="289" priority="2" operator="equal">
      <formula>"No Cumplida"</formula>
    </cfRule>
    <cfRule type="cellIs" dxfId="288" priority="3" operator="equal">
      <formula>"En Avance"</formula>
    </cfRule>
    <cfRule type="cellIs" dxfId="287" priority="4" operator="equal">
      <formula>"Cumplida (FT)"</formula>
    </cfRule>
    <cfRule type="cellIs" dxfId="286" priority="5" operator="equal">
      <formula>"Cumplida (DT)"</formula>
    </cfRule>
    <cfRule type="cellIs" dxfId="285" priority="6" operator="equal">
      <formula>"Sin Avance"</formula>
    </cfRule>
  </conditionalFormatting>
  <dataValidations count="2">
    <dataValidation type="list" allowBlank="1" showInputMessage="1" showErrorMessage="1" sqref="U43:U46 U13:U23 U35:U37 U28:U33 U25:U26 U39 U41">
      <formula1>Califica2</formula1>
    </dataValidation>
    <dataValidation type="list" allowBlank="1" showInputMessage="1" showErrorMessage="1" sqref="I43:I46 I13:I23 I25:I26 I28:I33 I35:I37 O28:O33 U40 O43:O46 O25:O26 I39:I41 O39:O41 O35:O37 O13:O23">
      <formula1>Califica</formula1>
    </dataValidation>
  </dataValidations>
  <printOptions horizontalCentered="1"/>
  <pageMargins left="0.23622047244094491" right="0.23622047244094491" top="0.74803149606299213" bottom="0.74803149606299213" header="0.31496062992125984" footer="0.31496062992125984"/>
  <pageSetup paperSize="5" scale="32" fitToHeight="0" orientation="landscape" r:id="rId3"/>
  <headerFooter>
    <oddHeader>&amp;L
&amp;C&amp;G</oddHeader>
    <oddFooter>&amp;L&amp;9Aprobó: Flor Alicia Rojas Aguilar - Jefe Oficina de Control Interno (E)
Revisó: 
Elaboró: Maria Lucerito Achury&amp;R&amp;9&amp;P de &amp;N</oddFooter>
  </headerFooter>
  <rowBreaks count="1" manualBreakCount="1">
    <brk id="33" max="23" man="1"/>
  </rowBreaks>
  <legacyDrawing r:id="rId4"/>
  <legacyDrawingHF r:id="rId5"/>
  <picture r:id="rId6"/>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
    <pageSetUpPr fitToPage="1"/>
  </sheetPr>
  <dimension ref="A1:JA133"/>
  <sheetViews>
    <sheetView showGridLines="0" showWhiteSpace="0" topLeftCell="F15" zoomScale="85" zoomScaleNormal="85" zoomScaleSheetLayoutView="55" workbookViewId="0">
      <selection activeCell="R17" sqref="R17"/>
    </sheetView>
  </sheetViews>
  <sheetFormatPr baseColWidth="10" defaultColWidth="11.42578125" defaultRowHeight="12.75" zeroHeight="1" x14ac:dyDescent="0.25"/>
  <cols>
    <col min="1" max="1" width="23" style="19" customWidth="1"/>
    <col min="2" max="2" width="5" style="4" customWidth="1"/>
    <col min="3" max="3" width="49" style="19" customWidth="1"/>
    <col min="4" max="4" width="26.5703125" style="19" customWidth="1"/>
    <col min="5" max="5" width="24.5703125" style="19" customWidth="1"/>
    <col min="6" max="6" width="14.7109375" style="20" customWidth="1"/>
    <col min="7" max="7" width="1.42578125" style="4" customWidth="1"/>
    <col min="8" max="9" width="12.5703125" style="4" hidden="1" customWidth="1"/>
    <col min="10" max="10" width="15.42578125" style="4" hidden="1" customWidth="1"/>
    <col min="11" max="11" width="16.140625" style="4" hidden="1" customWidth="1"/>
    <col min="12" max="12" width="75" style="28" hidden="1" customWidth="1"/>
    <col min="13" max="13" width="1.42578125" style="4" customWidth="1"/>
    <col min="14" max="15" width="13.42578125" style="4" customWidth="1"/>
    <col min="16" max="16" width="15.5703125" style="4" customWidth="1"/>
    <col min="17" max="17" width="15.7109375" style="4" customWidth="1"/>
    <col min="18" max="18" width="66.7109375" style="28" customWidth="1"/>
    <col min="19" max="19" width="1.42578125" style="5" customWidth="1"/>
    <col min="20" max="21" width="13.28515625" style="4" hidden="1" customWidth="1"/>
    <col min="22" max="22" width="14.5703125" style="4" hidden="1" customWidth="1"/>
    <col min="23" max="23" width="15.7109375" style="4" hidden="1" customWidth="1"/>
    <col min="24" max="24" width="61.7109375" style="4" hidden="1" customWidth="1"/>
    <col min="25" max="261" width="11.42578125" style="4" customWidth="1"/>
    <col min="262" max="16384" width="11.42578125" style="4"/>
  </cols>
  <sheetData>
    <row r="1" spans="1:24" x14ac:dyDescent="0.25"/>
    <row r="2" spans="1:24" ht="21" x14ac:dyDescent="0.25">
      <c r="A2" s="31" t="s">
        <v>71</v>
      </c>
      <c r="B2" s="31"/>
      <c r="C2" s="30"/>
      <c r="D2" s="30"/>
      <c r="E2" s="30"/>
      <c r="F2" s="30"/>
      <c r="G2" s="30"/>
      <c r="H2" s="30"/>
      <c r="I2" s="30"/>
      <c r="J2" s="30"/>
      <c r="K2" s="30"/>
      <c r="L2" s="30"/>
      <c r="M2" s="30"/>
      <c r="N2" s="30"/>
      <c r="O2" s="30"/>
      <c r="P2" s="30"/>
      <c r="Q2" s="30"/>
      <c r="R2" s="30"/>
      <c r="S2" s="95"/>
      <c r="T2" s="30"/>
      <c r="U2" s="30"/>
      <c r="V2" s="30"/>
      <c r="W2" s="30"/>
      <c r="X2" s="30"/>
    </row>
    <row r="3" spans="1:24" x14ac:dyDescent="0.2">
      <c r="B3" s="21"/>
      <c r="C3" s="22"/>
    </row>
    <row r="4" spans="1:24" x14ac:dyDescent="0.2">
      <c r="A4" s="23" t="s">
        <v>13</v>
      </c>
      <c r="B4" s="23"/>
      <c r="C4" s="24" t="s">
        <v>91</v>
      </c>
    </row>
    <row r="5" spans="1:24" x14ac:dyDescent="0.2">
      <c r="A5" s="23" t="s">
        <v>92</v>
      </c>
      <c r="B5" s="23"/>
      <c r="C5" s="24" t="s">
        <v>297</v>
      </c>
    </row>
    <row r="6" spans="1:24" x14ac:dyDescent="0.25">
      <c r="A6" s="25" t="s">
        <v>93</v>
      </c>
      <c r="B6" s="25"/>
      <c r="C6" s="26" t="s">
        <v>766</v>
      </c>
    </row>
    <row r="7" spans="1:24" x14ac:dyDescent="0.25"/>
    <row r="8" spans="1:24" ht="13.5" thickBot="1" x14ac:dyDescent="0.3">
      <c r="G8" s="5"/>
    </row>
    <row r="9" spans="1:24" ht="19.5" thickBot="1" x14ac:dyDescent="0.3">
      <c r="A9" s="661" t="s">
        <v>72</v>
      </c>
      <c r="B9" s="662"/>
      <c r="C9" s="662"/>
      <c r="D9" s="662"/>
      <c r="E9" s="662"/>
      <c r="F9" s="663"/>
      <c r="G9" s="16"/>
      <c r="H9" s="604" t="s">
        <v>7</v>
      </c>
      <c r="I9" s="602"/>
      <c r="J9" s="602"/>
      <c r="K9" s="602"/>
      <c r="L9" s="603"/>
      <c r="N9" s="604" t="s">
        <v>8</v>
      </c>
      <c r="O9" s="602"/>
      <c r="P9" s="602"/>
      <c r="Q9" s="602"/>
      <c r="R9" s="603"/>
      <c r="T9" s="604" t="s">
        <v>9</v>
      </c>
      <c r="U9" s="602"/>
      <c r="V9" s="602"/>
      <c r="W9" s="602"/>
      <c r="X9" s="603"/>
    </row>
    <row r="10" spans="1:24" ht="38.1" customHeight="1" thickBot="1" x14ac:dyDescent="0.3">
      <c r="A10" s="73" t="s">
        <v>194</v>
      </c>
      <c r="B10" s="664" t="s">
        <v>772</v>
      </c>
      <c r="C10" s="665"/>
      <c r="D10" s="665"/>
      <c r="E10" s="665"/>
      <c r="F10" s="666"/>
      <c r="G10" s="1"/>
      <c r="H10" s="94" t="s">
        <v>163</v>
      </c>
      <c r="I10" s="93"/>
      <c r="J10" s="70">
        <v>43220</v>
      </c>
      <c r="K10" s="607" t="s">
        <v>158</v>
      </c>
      <c r="L10" s="607" t="s">
        <v>0</v>
      </c>
      <c r="N10" s="94" t="s">
        <v>163</v>
      </c>
      <c r="O10" s="93"/>
      <c r="P10" s="70">
        <v>43343</v>
      </c>
      <c r="Q10" s="607" t="s">
        <v>158</v>
      </c>
      <c r="R10" s="607" t="s">
        <v>0</v>
      </c>
      <c r="T10" s="94" t="s">
        <v>163</v>
      </c>
      <c r="U10" s="93"/>
      <c r="V10" s="70">
        <v>43465</v>
      </c>
      <c r="W10" s="607" t="s">
        <v>158</v>
      </c>
      <c r="X10" s="607" t="s">
        <v>0</v>
      </c>
    </row>
    <row r="11" spans="1:24" ht="26.25" thickBot="1" x14ac:dyDescent="0.3">
      <c r="A11" s="63" t="s">
        <v>11</v>
      </c>
      <c r="B11" s="676" t="s">
        <v>79</v>
      </c>
      <c r="C11" s="668"/>
      <c r="D11" s="64" t="s">
        <v>80</v>
      </c>
      <c r="E11" s="64" t="s">
        <v>81</v>
      </c>
      <c r="F11" s="65" t="s">
        <v>82</v>
      </c>
      <c r="H11" s="56" t="s">
        <v>12</v>
      </c>
      <c r="I11" s="202" t="s">
        <v>10</v>
      </c>
      <c r="J11" s="202" t="s">
        <v>84</v>
      </c>
      <c r="K11" s="608"/>
      <c r="L11" s="608"/>
      <c r="N11" s="56" t="s">
        <v>12</v>
      </c>
      <c r="O11" s="202" t="s">
        <v>10</v>
      </c>
      <c r="P11" s="202" t="s">
        <v>84</v>
      </c>
      <c r="Q11" s="608"/>
      <c r="R11" s="608"/>
      <c r="T11" s="56" t="s">
        <v>12</v>
      </c>
      <c r="U11" s="202" t="s">
        <v>10</v>
      </c>
      <c r="V11" s="202" t="s">
        <v>84</v>
      </c>
      <c r="W11" s="608"/>
      <c r="X11" s="608"/>
    </row>
    <row r="12" spans="1:24" s="17" customFormat="1" ht="30" customHeight="1" thickBot="1" x14ac:dyDescent="0.3">
      <c r="A12" s="620" t="s">
        <v>74</v>
      </c>
      <c r="B12" s="125"/>
      <c r="C12" s="126"/>
      <c r="D12" s="125"/>
      <c r="E12" s="125"/>
      <c r="F12" s="146"/>
      <c r="G12" s="3"/>
      <c r="H12" s="83">
        <f>+COUNTIF(H13:H15,"&lt;&gt;"&amp;"")</f>
        <v>0</v>
      </c>
      <c r="I12" s="84">
        <f>+COUNTIF(I13:I15,"Cumplida "&amp;"*")</f>
        <v>0</v>
      </c>
      <c r="J12" s="85" t="str">
        <f>IFERROR(+I12/H12,"No se programaron actividades relacionadas con este objetivo")</f>
        <v>No se programaron actividades relacionadas con este objetivo</v>
      </c>
      <c r="K12" s="86"/>
      <c r="L12" s="87"/>
      <c r="M12" s="2"/>
      <c r="N12" s="83">
        <f>+COUNTIF(N13:N15,"&lt;&gt;"&amp;"")</f>
        <v>2</v>
      </c>
      <c r="O12" s="84">
        <f>+COUNTIF(O13:O15,"Cumplida "&amp;"*")</f>
        <v>2</v>
      </c>
      <c r="P12" s="85">
        <f>IFERROR(+O12/N12,"No se programaron actividades relacionadas con este objetivo")</f>
        <v>1</v>
      </c>
      <c r="Q12" s="86"/>
      <c r="R12" s="87"/>
      <c r="S12" s="18"/>
      <c r="T12" s="83">
        <f>+COUNTIF(T13:T15,"&lt;&gt;"&amp;"")</f>
        <v>0</v>
      </c>
      <c r="U12" s="84">
        <f>+COUNTIF(U13:U15,"Cumplida "&amp;"*")</f>
        <v>0</v>
      </c>
      <c r="V12" s="85" t="str">
        <f>IFERROR(+U12/T12,"No se programaron actividades relacionadas con este objetivo")</f>
        <v>No se programaron actividades relacionadas con este objetivo</v>
      </c>
      <c r="W12" s="86"/>
      <c r="X12" s="87"/>
    </row>
    <row r="13" spans="1:24" ht="300.75" customHeight="1" x14ac:dyDescent="0.25">
      <c r="A13" s="621"/>
      <c r="B13" s="300" t="s">
        <v>1</v>
      </c>
      <c r="C13" s="301" t="s">
        <v>298</v>
      </c>
      <c r="D13" s="302" t="s">
        <v>299</v>
      </c>
      <c r="E13" s="302" t="s">
        <v>196</v>
      </c>
      <c r="F13" s="467" t="s">
        <v>304</v>
      </c>
      <c r="H13" s="9"/>
      <c r="I13" s="82" t="s">
        <v>154</v>
      </c>
      <c r="J13" s="452"/>
      <c r="K13" s="203" t="s">
        <v>632</v>
      </c>
      <c r="L13" s="27" t="s">
        <v>633</v>
      </c>
      <c r="N13" s="71"/>
      <c r="O13" s="82" t="s">
        <v>154</v>
      </c>
      <c r="P13" s="452"/>
      <c r="Q13" s="203" t="s">
        <v>632</v>
      </c>
      <c r="R13" s="27" t="s">
        <v>880</v>
      </c>
      <c r="T13" s="71"/>
      <c r="U13" s="47"/>
      <c r="V13" s="10"/>
      <c r="W13" s="11"/>
      <c r="X13" s="27"/>
    </row>
    <row r="14" spans="1:24" ht="341.25" customHeight="1" x14ac:dyDescent="0.25">
      <c r="A14" s="621"/>
      <c r="B14" s="300" t="s">
        <v>2</v>
      </c>
      <c r="C14" s="301" t="s">
        <v>300</v>
      </c>
      <c r="D14" s="302" t="s">
        <v>301</v>
      </c>
      <c r="E14" s="302" t="s">
        <v>305</v>
      </c>
      <c r="F14" s="467" t="s">
        <v>306</v>
      </c>
      <c r="H14" s="9"/>
      <c r="I14" s="82" t="s">
        <v>154</v>
      </c>
      <c r="J14" s="454"/>
      <c r="K14" s="203" t="s">
        <v>632</v>
      </c>
      <c r="L14" s="27" t="s">
        <v>648</v>
      </c>
      <c r="N14" s="71">
        <v>1</v>
      </c>
      <c r="O14" s="47" t="s">
        <v>156</v>
      </c>
      <c r="P14" s="10"/>
      <c r="Q14" s="203" t="s">
        <v>632</v>
      </c>
      <c r="R14" s="593" t="s">
        <v>881</v>
      </c>
      <c r="S14" s="236"/>
      <c r="T14" s="71"/>
      <c r="U14" s="47"/>
      <c r="V14" s="10"/>
      <c r="W14" s="11"/>
      <c r="X14" s="27"/>
    </row>
    <row r="15" spans="1:24" ht="262.5" customHeight="1" thickBot="1" x14ac:dyDescent="0.3">
      <c r="A15" s="621"/>
      <c r="B15" s="300" t="s">
        <v>3</v>
      </c>
      <c r="C15" s="301" t="s">
        <v>302</v>
      </c>
      <c r="D15" s="302" t="s">
        <v>303</v>
      </c>
      <c r="E15" s="303" t="s">
        <v>307</v>
      </c>
      <c r="F15" s="467" t="s">
        <v>306</v>
      </c>
      <c r="H15" s="9"/>
      <c r="I15" s="47" t="s">
        <v>154</v>
      </c>
      <c r="J15" s="10"/>
      <c r="K15" s="203" t="s">
        <v>632</v>
      </c>
      <c r="L15" s="27" t="s">
        <v>649</v>
      </c>
      <c r="N15" s="71">
        <v>1</v>
      </c>
      <c r="O15" s="235" t="s">
        <v>155</v>
      </c>
      <c r="P15" s="10"/>
      <c r="Q15" s="203" t="s">
        <v>632</v>
      </c>
      <c r="R15" s="237" t="s">
        <v>858</v>
      </c>
      <c r="T15" s="71"/>
      <c r="U15" s="47"/>
      <c r="V15" s="10"/>
      <c r="W15" s="11"/>
      <c r="X15" s="27"/>
    </row>
    <row r="16" spans="1:24" s="17" customFormat="1" ht="30" customHeight="1" thickBot="1" x14ac:dyDescent="0.3">
      <c r="A16" s="625" t="s">
        <v>75</v>
      </c>
      <c r="B16" s="125"/>
      <c r="C16" s="126"/>
      <c r="D16" s="125"/>
      <c r="E16" s="125"/>
      <c r="F16" s="146"/>
      <c r="G16" s="3"/>
      <c r="H16" s="436">
        <f>+COUNTIF(H17:H17,"&lt;&gt;"&amp;"")</f>
        <v>0</v>
      </c>
      <c r="I16" s="437">
        <f>+COUNTIF(I17:I17,"Cumplida "&amp;"*")</f>
        <v>0</v>
      </c>
      <c r="J16" s="438" t="str">
        <f>IFERROR(+I16/H16,"No se programaron actividades relacionadas con este objetivo")</f>
        <v>No se programaron actividades relacionadas con este objetivo</v>
      </c>
      <c r="K16" s="439"/>
      <c r="L16" s="440"/>
      <c r="M16" s="2"/>
      <c r="N16" s="436">
        <f>+COUNTIF(N17:N17,"&lt;&gt;"&amp;"")</f>
        <v>0</v>
      </c>
      <c r="O16" s="437">
        <f>+COUNTIF(O17:O17,"Cumplida "&amp;"*")</f>
        <v>0</v>
      </c>
      <c r="P16" s="438" t="str">
        <f>IFERROR(+O16/N16,"No se programaron actividades relacionadas con este objetivo")</f>
        <v>No se programaron actividades relacionadas con este objetivo</v>
      </c>
      <c r="Q16" s="439"/>
      <c r="R16" s="440"/>
      <c r="S16" s="18"/>
      <c r="T16" s="83">
        <f>+COUNTIF(T17:T17,"&lt;&gt;"&amp;"")</f>
        <v>0</v>
      </c>
      <c r="U16" s="84">
        <f>+COUNTIF(U17:U17,"Cumplida "&amp;"*")</f>
        <v>0</v>
      </c>
      <c r="V16" s="85" t="str">
        <f>IFERROR(+U16/T16,"No se programaron actividades relacionadas con este objetivo")</f>
        <v>No se programaron actividades relacionadas con este objetivo</v>
      </c>
      <c r="W16" s="86"/>
      <c r="X16" s="87"/>
    </row>
    <row r="17" spans="1:261" ht="251.25" customHeight="1" thickBot="1" x14ac:dyDescent="0.3">
      <c r="A17" s="626"/>
      <c r="B17" s="534" t="s">
        <v>4</v>
      </c>
      <c r="C17" s="542" t="s">
        <v>764</v>
      </c>
      <c r="D17" s="543" t="s">
        <v>765</v>
      </c>
      <c r="E17" s="544" t="s">
        <v>197</v>
      </c>
      <c r="F17" s="535" t="s">
        <v>304</v>
      </c>
      <c r="H17" s="14"/>
      <c r="I17" s="72" t="s">
        <v>154</v>
      </c>
      <c r="J17" s="15"/>
      <c r="K17" s="514" t="s">
        <v>632</v>
      </c>
      <c r="L17" s="29" t="s">
        <v>650</v>
      </c>
      <c r="N17" s="14"/>
      <c r="O17" s="72" t="s">
        <v>154</v>
      </c>
      <c r="P17" s="15"/>
      <c r="Q17" s="514" t="s">
        <v>632</v>
      </c>
      <c r="R17" s="29" t="s">
        <v>859</v>
      </c>
      <c r="T17" s="14"/>
      <c r="U17" s="72"/>
      <c r="V17" s="15"/>
      <c r="W17" s="52"/>
      <c r="X17" s="29"/>
    </row>
    <row r="18" spans="1:261" x14ac:dyDescent="0.25"/>
    <row r="19" spans="1:261" hidden="1" x14ac:dyDescent="0.25"/>
    <row r="20" spans="1:261" hidden="1" x14ac:dyDescent="0.25"/>
    <row r="21" spans="1:261" hidden="1" x14ac:dyDescent="0.25"/>
    <row r="22" spans="1:261" s="19" customFormat="1" hidden="1" x14ac:dyDescent="0.25">
      <c r="B22" s="4"/>
      <c r="F22" s="20"/>
      <c r="G22" s="4"/>
      <c r="H22" s="4"/>
      <c r="I22" s="4"/>
      <c r="J22" s="4"/>
      <c r="K22" s="4"/>
      <c r="L22" s="28"/>
      <c r="M22" s="4"/>
      <c r="N22" s="4"/>
      <c r="O22" s="4"/>
      <c r="P22" s="4"/>
      <c r="Q22" s="4"/>
      <c r="R22" s="28"/>
      <c r="S22" s="5"/>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4"/>
      <c r="EY22" s="4"/>
      <c r="EZ22" s="4"/>
      <c r="FA22" s="4"/>
      <c r="FB22" s="4"/>
      <c r="FC22" s="4"/>
      <c r="FD22" s="4"/>
      <c r="FE22" s="4"/>
      <c r="FF22" s="4"/>
      <c r="FG22" s="4"/>
      <c r="FH22" s="4"/>
      <c r="FI22" s="4"/>
      <c r="FJ22" s="4"/>
      <c r="FK22" s="4"/>
      <c r="FL22" s="4"/>
      <c r="FM22" s="4"/>
      <c r="FN22" s="4"/>
      <c r="FO22" s="4"/>
      <c r="FP22" s="4"/>
      <c r="FQ22" s="4"/>
      <c r="FR22" s="4"/>
      <c r="FS22" s="4"/>
      <c r="FT22" s="4"/>
      <c r="FU22" s="4"/>
      <c r="FV22" s="4"/>
      <c r="FW22" s="4"/>
      <c r="FX22" s="4"/>
      <c r="FY22" s="4"/>
      <c r="FZ22" s="4"/>
      <c r="GA22" s="4"/>
      <c r="GB22" s="4"/>
      <c r="GC22" s="4"/>
      <c r="GD22" s="4"/>
      <c r="GE22" s="4"/>
      <c r="GF22" s="4"/>
      <c r="GG22" s="4"/>
      <c r="GH22" s="4"/>
      <c r="GI22" s="4"/>
      <c r="GJ22" s="4"/>
      <c r="GK22" s="4"/>
      <c r="GL22" s="4"/>
      <c r="GM22" s="4"/>
      <c r="GN22" s="4"/>
      <c r="GO22" s="4"/>
      <c r="GP22" s="4"/>
      <c r="GQ22" s="4"/>
      <c r="GR22" s="4"/>
      <c r="GS22" s="4"/>
      <c r="GT22" s="4"/>
      <c r="GU22" s="4"/>
      <c r="GV22" s="4"/>
      <c r="GW22" s="4"/>
      <c r="GX22" s="4"/>
      <c r="GY22" s="4"/>
      <c r="GZ22" s="4"/>
      <c r="HA22" s="4"/>
      <c r="HB22" s="4"/>
      <c r="HC22" s="4"/>
      <c r="HD22" s="4"/>
      <c r="HE22" s="4"/>
      <c r="HF22" s="4"/>
      <c r="HG22" s="4"/>
      <c r="HH22" s="4"/>
      <c r="HI22" s="4"/>
      <c r="HJ22" s="4"/>
      <c r="HK22" s="4"/>
      <c r="HL22" s="4"/>
      <c r="HM22" s="4"/>
      <c r="HN22" s="4"/>
      <c r="HO22" s="4"/>
      <c r="HP22" s="4"/>
      <c r="HQ22" s="4"/>
      <c r="HR22" s="4"/>
      <c r="HS22" s="4"/>
      <c r="HT22" s="4"/>
      <c r="HU22" s="4"/>
      <c r="HV22" s="4"/>
      <c r="HW22" s="4"/>
      <c r="HX22" s="4"/>
      <c r="HY22" s="4"/>
      <c r="HZ22" s="4"/>
      <c r="IA22" s="4"/>
      <c r="IB22" s="4"/>
      <c r="IC22" s="4"/>
      <c r="ID22" s="4"/>
      <c r="IE22" s="4"/>
      <c r="IF22" s="4"/>
      <c r="IG22" s="4"/>
      <c r="IH22" s="4"/>
      <c r="II22" s="4"/>
      <c r="IJ22" s="4"/>
      <c r="IK22" s="4"/>
      <c r="IL22" s="4"/>
      <c r="IM22" s="4"/>
      <c r="IN22" s="4"/>
      <c r="IO22" s="4"/>
      <c r="IP22" s="4"/>
      <c r="IQ22" s="4"/>
      <c r="IR22" s="4"/>
      <c r="IS22" s="4"/>
      <c r="IT22" s="4"/>
      <c r="IU22" s="4"/>
      <c r="IV22" s="4"/>
      <c r="IW22" s="4"/>
      <c r="IX22" s="4"/>
      <c r="IY22" s="4"/>
      <c r="IZ22" s="4"/>
      <c r="JA22" s="4"/>
    </row>
    <row r="23" spans="1:261" s="19" customFormat="1" hidden="1" x14ac:dyDescent="0.25">
      <c r="B23" s="4"/>
      <c r="F23" s="20"/>
      <c r="G23" s="4"/>
      <c r="H23" s="4"/>
      <c r="I23" s="4"/>
      <c r="J23" s="4"/>
      <c r="K23" s="4"/>
      <c r="L23" s="28"/>
      <c r="M23" s="4"/>
      <c r="N23" s="4"/>
      <c r="O23" s="4"/>
      <c r="P23" s="4"/>
      <c r="Q23" s="4"/>
      <c r="R23" s="28"/>
      <c r="S23" s="5"/>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4"/>
      <c r="EY23" s="4"/>
      <c r="EZ23" s="4"/>
      <c r="FA23" s="4"/>
      <c r="FB23" s="4"/>
      <c r="FC23" s="4"/>
      <c r="FD23" s="4"/>
      <c r="FE23" s="4"/>
      <c r="FF23" s="4"/>
      <c r="FG23" s="4"/>
      <c r="FH23" s="4"/>
      <c r="FI23" s="4"/>
      <c r="FJ23" s="4"/>
      <c r="FK23" s="4"/>
      <c r="FL23" s="4"/>
      <c r="FM23" s="4"/>
      <c r="FN23" s="4"/>
      <c r="FO23" s="4"/>
      <c r="FP23" s="4"/>
      <c r="FQ23" s="4"/>
      <c r="FR23" s="4"/>
      <c r="FS23" s="4"/>
      <c r="FT23" s="4"/>
      <c r="FU23" s="4"/>
      <c r="FV23" s="4"/>
      <c r="FW23" s="4"/>
      <c r="FX23" s="4"/>
      <c r="FY23" s="4"/>
      <c r="FZ23" s="4"/>
      <c r="GA23" s="4"/>
      <c r="GB23" s="4"/>
      <c r="GC23" s="4"/>
      <c r="GD23" s="4"/>
      <c r="GE23" s="4"/>
      <c r="GF23" s="4"/>
      <c r="GG23" s="4"/>
      <c r="GH23" s="4"/>
      <c r="GI23" s="4"/>
      <c r="GJ23" s="4"/>
      <c r="GK23" s="4"/>
      <c r="GL23" s="4"/>
      <c r="GM23" s="4"/>
      <c r="GN23" s="4"/>
      <c r="GO23" s="4"/>
      <c r="GP23" s="4"/>
      <c r="GQ23" s="4"/>
      <c r="GR23" s="4"/>
      <c r="GS23" s="4"/>
      <c r="GT23" s="4"/>
      <c r="GU23" s="4"/>
      <c r="GV23" s="4"/>
      <c r="GW23" s="4"/>
      <c r="GX23" s="4"/>
      <c r="GY23" s="4"/>
      <c r="GZ23" s="4"/>
      <c r="HA23" s="4"/>
      <c r="HB23" s="4"/>
      <c r="HC23" s="4"/>
      <c r="HD23" s="4"/>
      <c r="HE23" s="4"/>
      <c r="HF23" s="4"/>
      <c r="HG23" s="4"/>
      <c r="HH23" s="4"/>
      <c r="HI23" s="4"/>
      <c r="HJ23" s="4"/>
      <c r="HK23" s="4"/>
      <c r="HL23" s="4"/>
      <c r="HM23" s="4"/>
      <c r="HN23" s="4"/>
      <c r="HO23" s="4"/>
      <c r="HP23" s="4"/>
      <c r="HQ23" s="4"/>
      <c r="HR23" s="4"/>
      <c r="HS23" s="4"/>
      <c r="HT23" s="4"/>
      <c r="HU23" s="4"/>
      <c r="HV23" s="4"/>
      <c r="HW23" s="4"/>
      <c r="HX23" s="4"/>
      <c r="HY23" s="4"/>
      <c r="HZ23" s="4"/>
      <c r="IA23" s="4"/>
      <c r="IB23" s="4"/>
      <c r="IC23" s="4"/>
      <c r="ID23" s="4"/>
      <c r="IE23" s="4"/>
      <c r="IF23" s="4"/>
      <c r="IG23" s="4"/>
      <c r="IH23" s="4"/>
      <c r="II23" s="4"/>
      <c r="IJ23" s="4"/>
      <c r="IK23" s="4"/>
      <c r="IL23" s="4"/>
      <c r="IM23" s="4"/>
      <c r="IN23" s="4"/>
      <c r="IO23" s="4"/>
      <c r="IP23" s="4"/>
      <c r="IQ23" s="4"/>
      <c r="IR23" s="4"/>
      <c r="IS23" s="4"/>
      <c r="IT23" s="4"/>
      <c r="IU23" s="4"/>
      <c r="IV23" s="4"/>
      <c r="IW23" s="4"/>
      <c r="IX23" s="4"/>
      <c r="IY23" s="4"/>
      <c r="IZ23" s="4"/>
      <c r="JA23" s="4"/>
    </row>
    <row r="24" spans="1:261" s="19" customFormat="1" hidden="1" x14ac:dyDescent="0.25">
      <c r="B24" s="4"/>
      <c r="F24" s="20"/>
      <c r="G24" s="4"/>
      <c r="H24" s="4"/>
      <c r="I24" s="4"/>
      <c r="J24" s="4"/>
      <c r="K24" s="4"/>
      <c r="L24" s="28"/>
      <c r="M24" s="4"/>
      <c r="N24" s="4"/>
      <c r="O24" s="4"/>
      <c r="P24" s="4"/>
      <c r="Q24" s="4"/>
      <c r="R24" s="28"/>
      <c r="S24" s="5"/>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4"/>
      <c r="EY24" s="4"/>
      <c r="EZ24" s="4"/>
      <c r="FA24" s="4"/>
      <c r="FB24" s="4"/>
      <c r="FC24" s="4"/>
      <c r="FD24" s="4"/>
      <c r="FE24" s="4"/>
      <c r="FF24" s="4"/>
      <c r="FG24" s="4"/>
      <c r="FH24" s="4"/>
      <c r="FI24" s="4"/>
      <c r="FJ24" s="4"/>
      <c r="FK24" s="4"/>
      <c r="FL24" s="4"/>
      <c r="FM24" s="4"/>
      <c r="FN24" s="4"/>
      <c r="FO24" s="4"/>
      <c r="FP24" s="4"/>
      <c r="FQ24" s="4"/>
      <c r="FR24" s="4"/>
      <c r="FS24" s="4"/>
      <c r="FT24" s="4"/>
      <c r="FU24" s="4"/>
      <c r="FV24" s="4"/>
      <c r="FW24" s="4"/>
      <c r="FX24" s="4"/>
      <c r="FY24" s="4"/>
      <c r="FZ24" s="4"/>
      <c r="GA24" s="4"/>
      <c r="GB24" s="4"/>
      <c r="GC24" s="4"/>
      <c r="GD24" s="4"/>
      <c r="GE24" s="4"/>
      <c r="GF24" s="4"/>
      <c r="GG24" s="4"/>
      <c r="GH24" s="4"/>
      <c r="GI24" s="4"/>
      <c r="GJ24" s="4"/>
      <c r="GK24" s="4"/>
      <c r="GL24" s="4"/>
      <c r="GM24" s="4"/>
      <c r="GN24" s="4"/>
      <c r="GO24" s="4"/>
      <c r="GP24" s="4"/>
      <c r="GQ24" s="4"/>
      <c r="GR24" s="4"/>
      <c r="GS24" s="4"/>
      <c r="GT24" s="4"/>
      <c r="GU24" s="4"/>
      <c r="GV24" s="4"/>
      <c r="GW24" s="4"/>
      <c r="GX24" s="4"/>
      <c r="GY24" s="4"/>
      <c r="GZ24" s="4"/>
      <c r="HA24" s="4"/>
      <c r="HB24" s="4"/>
      <c r="HC24" s="4"/>
      <c r="HD24" s="4"/>
      <c r="HE24" s="4"/>
      <c r="HF24" s="4"/>
      <c r="HG24" s="4"/>
      <c r="HH24" s="4"/>
      <c r="HI24" s="4"/>
      <c r="HJ24" s="4"/>
      <c r="HK24" s="4"/>
      <c r="HL24" s="4"/>
      <c r="HM24" s="4"/>
      <c r="HN24" s="4"/>
      <c r="HO24" s="4"/>
      <c r="HP24" s="4"/>
      <c r="HQ24" s="4"/>
      <c r="HR24" s="4"/>
      <c r="HS24" s="4"/>
      <c r="HT24" s="4"/>
      <c r="HU24" s="4"/>
      <c r="HV24" s="4"/>
      <c r="HW24" s="4"/>
      <c r="HX24" s="4"/>
      <c r="HY24" s="4"/>
      <c r="HZ24" s="4"/>
      <c r="IA24" s="4"/>
      <c r="IB24" s="4"/>
      <c r="IC24" s="4"/>
      <c r="ID24" s="4"/>
      <c r="IE24" s="4"/>
      <c r="IF24" s="4"/>
      <c r="IG24" s="4"/>
      <c r="IH24" s="4"/>
      <c r="II24" s="4"/>
      <c r="IJ24" s="4"/>
      <c r="IK24" s="4"/>
      <c r="IL24" s="4"/>
      <c r="IM24" s="4"/>
      <c r="IN24" s="4"/>
      <c r="IO24" s="4"/>
      <c r="IP24" s="4"/>
      <c r="IQ24" s="4"/>
      <c r="IR24" s="4"/>
      <c r="IS24" s="4"/>
      <c r="IT24" s="4"/>
      <c r="IU24" s="4"/>
      <c r="IV24" s="4"/>
      <c r="IW24" s="4"/>
      <c r="IX24" s="4"/>
      <c r="IY24" s="4"/>
      <c r="IZ24" s="4"/>
      <c r="JA24" s="4"/>
    </row>
    <row r="25" spans="1:261" s="19" customFormat="1" hidden="1" x14ac:dyDescent="0.25">
      <c r="B25" s="4"/>
      <c r="F25" s="20"/>
      <c r="G25" s="4"/>
      <c r="H25" s="4"/>
      <c r="I25" s="4"/>
      <c r="J25" s="4"/>
      <c r="K25" s="4"/>
      <c r="L25" s="28"/>
      <c r="M25" s="4"/>
      <c r="N25" s="4"/>
      <c r="O25" s="4"/>
      <c r="P25" s="4"/>
      <c r="Q25" s="4"/>
      <c r="R25" s="28"/>
      <c r="S25" s="5"/>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4"/>
      <c r="EY25" s="4"/>
      <c r="EZ25" s="4"/>
      <c r="FA25" s="4"/>
      <c r="FB25" s="4"/>
      <c r="FC25" s="4"/>
      <c r="FD25" s="4"/>
      <c r="FE25" s="4"/>
      <c r="FF25" s="4"/>
      <c r="FG25" s="4"/>
      <c r="FH25" s="4"/>
      <c r="FI25" s="4"/>
      <c r="FJ25" s="4"/>
      <c r="FK25" s="4"/>
      <c r="FL25" s="4"/>
      <c r="FM25" s="4"/>
      <c r="FN25" s="4"/>
      <c r="FO25" s="4"/>
      <c r="FP25" s="4"/>
      <c r="FQ25" s="4"/>
      <c r="FR25" s="4"/>
      <c r="FS25" s="4"/>
      <c r="FT25" s="4"/>
      <c r="FU25" s="4"/>
      <c r="FV25" s="4"/>
      <c r="FW25" s="4"/>
      <c r="FX25" s="4"/>
      <c r="FY25" s="4"/>
      <c r="FZ25" s="4"/>
      <c r="GA25" s="4"/>
      <c r="GB25" s="4"/>
      <c r="GC25" s="4"/>
      <c r="GD25" s="4"/>
      <c r="GE25" s="4"/>
      <c r="GF25" s="4"/>
      <c r="GG25" s="4"/>
      <c r="GH25" s="4"/>
      <c r="GI25" s="4"/>
      <c r="GJ25" s="4"/>
      <c r="GK25" s="4"/>
      <c r="GL25" s="4"/>
      <c r="GM25" s="4"/>
      <c r="GN25" s="4"/>
      <c r="GO25" s="4"/>
      <c r="GP25" s="4"/>
      <c r="GQ25" s="4"/>
      <c r="GR25" s="4"/>
      <c r="GS25" s="4"/>
      <c r="GT25" s="4"/>
      <c r="GU25" s="4"/>
      <c r="GV25" s="4"/>
      <c r="GW25" s="4"/>
      <c r="GX25" s="4"/>
      <c r="GY25" s="4"/>
      <c r="GZ25" s="4"/>
      <c r="HA25" s="4"/>
      <c r="HB25" s="4"/>
      <c r="HC25" s="4"/>
      <c r="HD25" s="4"/>
      <c r="HE25" s="4"/>
      <c r="HF25" s="4"/>
      <c r="HG25" s="4"/>
      <c r="HH25" s="4"/>
      <c r="HI25" s="4"/>
      <c r="HJ25" s="4"/>
      <c r="HK25" s="4"/>
      <c r="HL25" s="4"/>
      <c r="HM25" s="4"/>
      <c r="HN25" s="4"/>
      <c r="HO25" s="4"/>
      <c r="HP25" s="4"/>
      <c r="HQ25" s="4"/>
      <c r="HR25" s="4"/>
      <c r="HS25" s="4"/>
      <c r="HT25" s="4"/>
      <c r="HU25" s="4"/>
      <c r="HV25" s="4"/>
      <c r="HW25" s="4"/>
      <c r="HX25" s="4"/>
      <c r="HY25" s="4"/>
      <c r="HZ25" s="4"/>
      <c r="IA25" s="4"/>
      <c r="IB25" s="4"/>
      <c r="IC25" s="4"/>
      <c r="ID25" s="4"/>
      <c r="IE25" s="4"/>
      <c r="IF25" s="4"/>
      <c r="IG25" s="4"/>
      <c r="IH25" s="4"/>
      <c r="II25" s="4"/>
      <c r="IJ25" s="4"/>
      <c r="IK25" s="4"/>
      <c r="IL25" s="4"/>
      <c r="IM25" s="4"/>
      <c r="IN25" s="4"/>
      <c r="IO25" s="4"/>
      <c r="IP25" s="4"/>
      <c r="IQ25" s="4"/>
      <c r="IR25" s="4"/>
      <c r="IS25" s="4"/>
      <c r="IT25" s="4"/>
      <c r="IU25" s="4"/>
      <c r="IV25" s="4"/>
      <c r="IW25" s="4"/>
      <c r="IX25" s="4"/>
      <c r="IY25" s="4"/>
      <c r="IZ25" s="4"/>
      <c r="JA25" s="4"/>
    </row>
    <row r="26" spans="1:261" s="19" customFormat="1" hidden="1" x14ac:dyDescent="0.25">
      <c r="B26" s="4"/>
      <c r="F26" s="20"/>
      <c r="G26" s="4"/>
      <c r="H26" s="4"/>
      <c r="I26" s="4"/>
      <c r="J26" s="4"/>
      <c r="K26" s="4"/>
      <c r="L26" s="28"/>
      <c r="M26" s="4"/>
      <c r="N26" s="4"/>
      <c r="O26" s="4"/>
      <c r="P26" s="4"/>
      <c r="Q26" s="4"/>
      <c r="R26" s="28"/>
      <c r="S26" s="5"/>
      <c r="T26" s="4"/>
      <c r="U26" s="4"/>
      <c r="V26" s="4"/>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4"/>
      <c r="EY26" s="4"/>
      <c r="EZ26" s="4"/>
      <c r="FA26" s="4"/>
      <c r="FB26" s="4"/>
      <c r="FC26" s="4"/>
      <c r="FD26" s="4"/>
      <c r="FE26" s="4"/>
      <c r="FF26" s="4"/>
      <c r="FG26" s="4"/>
      <c r="FH26" s="4"/>
      <c r="FI26" s="4"/>
      <c r="FJ26" s="4"/>
      <c r="FK26" s="4"/>
      <c r="FL26" s="4"/>
      <c r="FM26" s="4"/>
      <c r="FN26" s="4"/>
      <c r="FO26" s="4"/>
      <c r="FP26" s="4"/>
      <c r="FQ26" s="4"/>
      <c r="FR26" s="4"/>
      <c r="FS26" s="4"/>
      <c r="FT26" s="4"/>
      <c r="FU26" s="4"/>
      <c r="FV26" s="4"/>
      <c r="FW26" s="4"/>
      <c r="FX26" s="4"/>
      <c r="FY26" s="4"/>
      <c r="FZ26" s="4"/>
      <c r="GA26" s="4"/>
      <c r="GB26" s="4"/>
      <c r="GC26" s="4"/>
      <c r="GD26" s="4"/>
      <c r="GE26" s="4"/>
      <c r="GF26" s="4"/>
      <c r="GG26" s="4"/>
      <c r="GH26" s="4"/>
      <c r="GI26" s="4"/>
      <c r="GJ26" s="4"/>
      <c r="GK26" s="4"/>
      <c r="GL26" s="4"/>
      <c r="GM26" s="4"/>
      <c r="GN26" s="4"/>
      <c r="GO26" s="4"/>
      <c r="GP26" s="4"/>
      <c r="GQ26" s="4"/>
      <c r="GR26" s="4"/>
      <c r="GS26" s="4"/>
      <c r="GT26" s="4"/>
      <c r="GU26" s="4"/>
      <c r="GV26" s="4"/>
      <c r="GW26" s="4"/>
      <c r="GX26" s="4"/>
      <c r="GY26" s="4"/>
      <c r="GZ26" s="4"/>
      <c r="HA26" s="4"/>
      <c r="HB26" s="4"/>
      <c r="HC26" s="4"/>
      <c r="HD26" s="4"/>
      <c r="HE26" s="4"/>
      <c r="HF26" s="4"/>
      <c r="HG26" s="4"/>
      <c r="HH26" s="4"/>
      <c r="HI26" s="4"/>
      <c r="HJ26" s="4"/>
      <c r="HK26" s="4"/>
      <c r="HL26" s="4"/>
      <c r="HM26" s="4"/>
      <c r="HN26" s="4"/>
      <c r="HO26" s="4"/>
      <c r="HP26" s="4"/>
      <c r="HQ26" s="4"/>
      <c r="HR26" s="4"/>
      <c r="HS26" s="4"/>
      <c r="HT26" s="4"/>
      <c r="HU26" s="4"/>
      <c r="HV26" s="4"/>
      <c r="HW26" s="4"/>
      <c r="HX26" s="4"/>
      <c r="HY26" s="4"/>
      <c r="HZ26" s="4"/>
      <c r="IA26" s="4"/>
      <c r="IB26" s="4"/>
      <c r="IC26" s="4"/>
      <c r="ID26" s="4"/>
      <c r="IE26" s="4"/>
      <c r="IF26" s="4"/>
      <c r="IG26" s="4"/>
      <c r="IH26" s="4"/>
      <c r="II26" s="4"/>
      <c r="IJ26" s="4"/>
      <c r="IK26" s="4"/>
      <c r="IL26" s="4"/>
      <c r="IM26" s="4"/>
      <c r="IN26" s="4"/>
      <c r="IO26" s="4"/>
      <c r="IP26" s="4"/>
      <c r="IQ26" s="4"/>
      <c r="IR26" s="4"/>
      <c r="IS26" s="4"/>
      <c r="IT26" s="4"/>
      <c r="IU26" s="4"/>
      <c r="IV26" s="4"/>
      <c r="IW26" s="4"/>
      <c r="IX26" s="4"/>
      <c r="IY26" s="4"/>
      <c r="IZ26" s="4"/>
      <c r="JA26" s="4"/>
    </row>
    <row r="27" spans="1:261" s="19" customFormat="1" hidden="1" x14ac:dyDescent="0.25">
      <c r="B27" s="4"/>
      <c r="F27" s="20"/>
      <c r="G27" s="4"/>
      <c r="H27" s="4"/>
      <c r="I27" s="4"/>
      <c r="J27" s="4"/>
      <c r="K27" s="4"/>
      <c r="L27" s="28"/>
      <c r="M27" s="4"/>
      <c r="N27" s="4"/>
      <c r="O27" s="4"/>
      <c r="P27" s="4"/>
      <c r="Q27" s="4"/>
      <c r="R27" s="28"/>
      <c r="S27" s="5"/>
      <c r="T27" s="4"/>
      <c r="U27" s="4"/>
      <c r="V27" s="4"/>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4"/>
      <c r="EY27" s="4"/>
      <c r="EZ27" s="4"/>
      <c r="FA27" s="4"/>
      <c r="FB27" s="4"/>
      <c r="FC27" s="4"/>
      <c r="FD27" s="4"/>
      <c r="FE27" s="4"/>
      <c r="FF27" s="4"/>
      <c r="FG27" s="4"/>
      <c r="FH27" s="4"/>
      <c r="FI27" s="4"/>
      <c r="FJ27" s="4"/>
      <c r="FK27" s="4"/>
      <c r="FL27" s="4"/>
      <c r="FM27" s="4"/>
      <c r="FN27" s="4"/>
      <c r="FO27" s="4"/>
      <c r="FP27" s="4"/>
      <c r="FQ27" s="4"/>
      <c r="FR27" s="4"/>
      <c r="FS27" s="4"/>
      <c r="FT27" s="4"/>
      <c r="FU27" s="4"/>
      <c r="FV27" s="4"/>
      <c r="FW27" s="4"/>
      <c r="FX27" s="4"/>
      <c r="FY27" s="4"/>
      <c r="FZ27" s="4"/>
      <c r="GA27" s="4"/>
      <c r="GB27" s="4"/>
      <c r="GC27" s="4"/>
      <c r="GD27" s="4"/>
      <c r="GE27" s="4"/>
      <c r="GF27" s="4"/>
      <c r="GG27" s="4"/>
      <c r="GH27" s="4"/>
      <c r="GI27" s="4"/>
      <c r="GJ27" s="4"/>
      <c r="GK27" s="4"/>
      <c r="GL27" s="4"/>
      <c r="GM27" s="4"/>
      <c r="GN27" s="4"/>
      <c r="GO27" s="4"/>
      <c r="GP27" s="4"/>
      <c r="GQ27" s="4"/>
      <c r="GR27" s="4"/>
      <c r="GS27" s="4"/>
      <c r="GT27" s="4"/>
      <c r="GU27" s="4"/>
      <c r="GV27" s="4"/>
      <c r="GW27" s="4"/>
      <c r="GX27" s="4"/>
      <c r="GY27" s="4"/>
      <c r="GZ27" s="4"/>
      <c r="HA27" s="4"/>
      <c r="HB27" s="4"/>
      <c r="HC27" s="4"/>
      <c r="HD27" s="4"/>
      <c r="HE27" s="4"/>
      <c r="HF27" s="4"/>
      <c r="HG27" s="4"/>
      <c r="HH27" s="4"/>
      <c r="HI27" s="4"/>
      <c r="HJ27" s="4"/>
      <c r="HK27" s="4"/>
      <c r="HL27" s="4"/>
      <c r="HM27" s="4"/>
      <c r="HN27" s="4"/>
      <c r="HO27" s="4"/>
      <c r="HP27" s="4"/>
      <c r="HQ27" s="4"/>
      <c r="HR27" s="4"/>
      <c r="HS27" s="4"/>
      <c r="HT27" s="4"/>
      <c r="HU27" s="4"/>
      <c r="HV27" s="4"/>
      <c r="HW27" s="4"/>
      <c r="HX27" s="4"/>
      <c r="HY27" s="4"/>
      <c r="HZ27" s="4"/>
      <c r="IA27" s="4"/>
      <c r="IB27" s="4"/>
      <c r="IC27" s="4"/>
      <c r="ID27" s="4"/>
      <c r="IE27" s="4"/>
      <c r="IF27" s="4"/>
      <c r="IG27" s="4"/>
      <c r="IH27" s="4"/>
      <c r="II27" s="4"/>
      <c r="IJ27" s="4"/>
      <c r="IK27" s="4"/>
      <c r="IL27" s="4"/>
      <c r="IM27" s="4"/>
      <c r="IN27" s="4"/>
      <c r="IO27" s="4"/>
      <c r="IP27" s="4"/>
      <c r="IQ27" s="4"/>
      <c r="IR27" s="4"/>
      <c r="IS27" s="4"/>
      <c r="IT27" s="4"/>
      <c r="IU27" s="4"/>
      <c r="IV27" s="4"/>
      <c r="IW27" s="4"/>
      <c r="IX27" s="4"/>
      <c r="IY27" s="4"/>
      <c r="IZ27" s="4"/>
      <c r="JA27" s="4"/>
    </row>
    <row r="28" spans="1:261" s="19" customFormat="1" hidden="1" x14ac:dyDescent="0.25">
      <c r="B28" s="4"/>
      <c r="F28" s="20"/>
      <c r="G28" s="4"/>
      <c r="H28" s="4"/>
      <c r="I28" s="4"/>
      <c r="J28" s="4"/>
      <c r="K28" s="4"/>
      <c r="L28" s="28"/>
      <c r="M28" s="4"/>
      <c r="N28" s="4"/>
      <c r="O28" s="4"/>
      <c r="P28" s="4"/>
      <c r="Q28" s="4"/>
      <c r="R28" s="28"/>
      <c r="S28" s="5"/>
      <c r="T28" s="4"/>
      <c r="U28" s="4"/>
      <c r="V28" s="4"/>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c r="DF28" s="4"/>
      <c r="DG28" s="4"/>
      <c r="DH28" s="4"/>
      <c r="DI28" s="4"/>
      <c r="DJ28" s="4"/>
      <c r="DK28" s="4"/>
      <c r="DL28" s="4"/>
      <c r="DM28" s="4"/>
      <c r="DN28" s="4"/>
      <c r="DO28" s="4"/>
      <c r="DP28" s="4"/>
      <c r="DQ28" s="4"/>
      <c r="DR28" s="4"/>
      <c r="DS28" s="4"/>
      <c r="DT28" s="4"/>
      <c r="DU28" s="4"/>
      <c r="DV28" s="4"/>
      <c r="DW28" s="4"/>
      <c r="DX28" s="4"/>
      <c r="DY28" s="4"/>
      <c r="DZ28" s="4"/>
      <c r="EA28" s="4"/>
      <c r="EB28" s="4"/>
      <c r="EC28" s="4"/>
      <c r="ED28" s="4"/>
      <c r="EE28" s="4"/>
      <c r="EF28" s="4"/>
      <c r="EG28" s="4"/>
      <c r="EH28" s="4"/>
      <c r="EI28" s="4"/>
      <c r="EJ28" s="4"/>
      <c r="EK28" s="4"/>
      <c r="EL28" s="4"/>
      <c r="EM28" s="4"/>
      <c r="EN28" s="4"/>
      <c r="EO28" s="4"/>
      <c r="EP28" s="4"/>
      <c r="EQ28" s="4"/>
      <c r="ER28" s="4"/>
      <c r="ES28" s="4"/>
      <c r="ET28" s="4"/>
      <c r="EU28" s="4"/>
      <c r="EV28" s="4"/>
      <c r="EW28" s="4"/>
      <c r="EX28" s="4"/>
      <c r="EY28" s="4"/>
      <c r="EZ28" s="4"/>
      <c r="FA28" s="4"/>
      <c r="FB28" s="4"/>
      <c r="FC28" s="4"/>
      <c r="FD28" s="4"/>
      <c r="FE28" s="4"/>
      <c r="FF28" s="4"/>
      <c r="FG28" s="4"/>
      <c r="FH28" s="4"/>
      <c r="FI28" s="4"/>
      <c r="FJ28" s="4"/>
      <c r="FK28" s="4"/>
      <c r="FL28" s="4"/>
      <c r="FM28" s="4"/>
      <c r="FN28" s="4"/>
      <c r="FO28" s="4"/>
      <c r="FP28" s="4"/>
      <c r="FQ28" s="4"/>
      <c r="FR28" s="4"/>
      <c r="FS28" s="4"/>
      <c r="FT28" s="4"/>
      <c r="FU28" s="4"/>
      <c r="FV28" s="4"/>
      <c r="FW28" s="4"/>
      <c r="FX28" s="4"/>
      <c r="FY28" s="4"/>
      <c r="FZ28" s="4"/>
      <c r="GA28" s="4"/>
      <c r="GB28" s="4"/>
      <c r="GC28" s="4"/>
      <c r="GD28" s="4"/>
      <c r="GE28" s="4"/>
      <c r="GF28" s="4"/>
      <c r="GG28" s="4"/>
      <c r="GH28" s="4"/>
      <c r="GI28" s="4"/>
      <c r="GJ28" s="4"/>
      <c r="GK28" s="4"/>
      <c r="GL28" s="4"/>
      <c r="GM28" s="4"/>
      <c r="GN28" s="4"/>
      <c r="GO28" s="4"/>
      <c r="GP28" s="4"/>
      <c r="GQ28" s="4"/>
      <c r="GR28" s="4"/>
      <c r="GS28" s="4"/>
      <c r="GT28" s="4"/>
      <c r="GU28" s="4"/>
      <c r="GV28" s="4"/>
      <c r="GW28" s="4"/>
      <c r="GX28" s="4"/>
      <c r="GY28" s="4"/>
      <c r="GZ28" s="4"/>
      <c r="HA28" s="4"/>
      <c r="HB28" s="4"/>
      <c r="HC28" s="4"/>
      <c r="HD28" s="4"/>
      <c r="HE28" s="4"/>
      <c r="HF28" s="4"/>
      <c r="HG28" s="4"/>
      <c r="HH28" s="4"/>
      <c r="HI28" s="4"/>
      <c r="HJ28" s="4"/>
      <c r="HK28" s="4"/>
      <c r="HL28" s="4"/>
      <c r="HM28" s="4"/>
      <c r="HN28" s="4"/>
      <c r="HO28" s="4"/>
      <c r="HP28" s="4"/>
      <c r="HQ28" s="4"/>
      <c r="HR28" s="4"/>
      <c r="HS28" s="4"/>
      <c r="HT28" s="4"/>
      <c r="HU28" s="4"/>
      <c r="HV28" s="4"/>
      <c r="HW28" s="4"/>
      <c r="HX28" s="4"/>
      <c r="HY28" s="4"/>
      <c r="HZ28" s="4"/>
      <c r="IA28" s="4"/>
      <c r="IB28" s="4"/>
      <c r="IC28" s="4"/>
      <c r="ID28" s="4"/>
      <c r="IE28" s="4"/>
      <c r="IF28" s="4"/>
      <c r="IG28" s="4"/>
      <c r="IH28" s="4"/>
      <c r="II28" s="4"/>
      <c r="IJ28" s="4"/>
      <c r="IK28" s="4"/>
      <c r="IL28" s="4"/>
      <c r="IM28" s="4"/>
      <c r="IN28" s="4"/>
      <c r="IO28" s="4"/>
      <c r="IP28" s="4"/>
      <c r="IQ28" s="4"/>
      <c r="IR28" s="4"/>
      <c r="IS28" s="4"/>
      <c r="IT28" s="4"/>
      <c r="IU28" s="4"/>
      <c r="IV28" s="4"/>
      <c r="IW28" s="4"/>
      <c r="IX28" s="4"/>
      <c r="IY28" s="4"/>
      <c r="IZ28" s="4"/>
      <c r="JA28" s="4"/>
    </row>
    <row r="29" spans="1:261" s="19" customFormat="1" hidden="1" x14ac:dyDescent="0.25">
      <c r="B29" s="4"/>
      <c r="F29" s="20"/>
      <c r="G29" s="4"/>
      <c r="H29" s="4"/>
      <c r="I29" s="4"/>
      <c r="J29" s="4"/>
      <c r="K29" s="4"/>
      <c r="L29" s="28"/>
      <c r="M29" s="4"/>
      <c r="N29" s="4"/>
      <c r="O29" s="4"/>
      <c r="P29" s="4"/>
      <c r="Q29" s="4"/>
      <c r="R29" s="28"/>
      <c r="S29" s="5"/>
      <c r="T29" s="4"/>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4"/>
      <c r="EY29" s="4"/>
      <c r="EZ29" s="4"/>
      <c r="FA29" s="4"/>
      <c r="FB29" s="4"/>
      <c r="FC29" s="4"/>
      <c r="FD29" s="4"/>
      <c r="FE29" s="4"/>
      <c r="FF29" s="4"/>
      <c r="FG29" s="4"/>
      <c r="FH29" s="4"/>
      <c r="FI29" s="4"/>
      <c r="FJ29" s="4"/>
      <c r="FK29" s="4"/>
      <c r="FL29" s="4"/>
      <c r="FM29" s="4"/>
      <c r="FN29" s="4"/>
      <c r="FO29" s="4"/>
      <c r="FP29" s="4"/>
      <c r="FQ29" s="4"/>
      <c r="FR29" s="4"/>
      <c r="FS29" s="4"/>
      <c r="FT29" s="4"/>
      <c r="FU29" s="4"/>
      <c r="FV29" s="4"/>
      <c r="FW29" s="4"/>
      <c r="FX29" s="4"/>
      <c r="FY29" s="4"/>
      <c r="FZ29" s="4"/>
      <c r="GA29" s="4"/>
      <c r="GB29" s="4"/>
      <c r="GC29" s="4"/>
      <c r="GD29" s="4"/>
      <c r="GE29" s="4"/>
      <c r="GF29" s="4"/>
      <c r="GG29" s="4"/>
      <c r="GH29" s="4"/>
      <c r="GI29" s="4"/>
      <c r="GJ29" s="4"/>
      <c r="GK29" s="4"/>
      <c r="GL29" s="4"/>
      <c r="GM29" s="4"/>
      <c r="GN29" s="4"/>
      <c r="GO29" s="4"/>
      <c r="GP29" s="4"/>
      <c r="GQ29" s="4"/>
      <c r="GR29" s="4"/>
      <c r="GS29" s="4"/>
      <c r="GT29" s="4"/>
      <c r="GU29" s="4"/>
      <c r="GV29" s="4"/>
      <c r="GW29" s="4"/>
      <c r="GX29" s="4"/>
      <c r="GY29" s="4"/>
      <c r="GZ29" s="4"/>
      <c r="HA29" s="4"/>
      <c r="HB29" s="4"/>
      <c r="HC29" s="4"/>
      <c r="HD29" s="4"/>
      <c r="HE29" s="4"/>
      <c r="HF29" s="4"/>
      <c r="HG29" s="4"/>
      <c r="HH29" s="4"/>
      <c r="HI29" s="4"/>
      <c r="HJ29" s="4"/>
      <c r="HK29" s="4"/>
      <c r="HL29" s="4"/>
      <c r="HM29" s="4"/>
      <c r="HN29" s="4"/>
      <c r="HO29" s="4"/>
      <c r="HP29" s="4"/>
      <c r="HQ29" s="4"/>
      <c r="HR29" s="4"/>
      <c r="HS29" s="4"/>
      <c r="HT29" s="4"/>
      <c r="HU29" s="4"/>
      <c r="HV29" s="4"/>
      <c r="HW29" s="4"/>
      <c r="HX29" s="4"/>
      <c r="HY29" s="4"/>
      <c r="HZ29" s="4"/>
      <c r="IA29" s="4"/>
      <c r="IB29" s="4"/>
      <c r="IC29" s="4"/>
      <c r="ID29" s="4"/>
      <c r="IE29" s="4"/>
      <c r="IF29" s="4"/>
      <c r="IG29" s="4"/>
      <c r="IH29" s="4"/>
      <c r="II29" s="4"/>
      <c r="IJ29" s="4"/>
      <c r="IK29" s="4"/>
      <c r="IL29" s="4"/>
      <c r="IM29" s="4"/>
      <c r="IN29" s="4"/>
      <c r="IO29" s="4"/>
      <c r="IP29" s="4"/>
      <c r="IQ29" s="4"/>
      <c r="IR29" s="4"/>
      <c r="IS29" s="4"/>
      <c r="IT29" s="4"/>
      <c r="IU29" s="4"/>
      <c r="IV29" s="4"/>
      <c r="IW29" s="4"/>
      <c r="IX29" s="4"/>
      <c r="IY29" s="4"/>
      <c r="IZ29" s="4"/>
      <c r="JA29" s="4"/>
    </row>
    <row r="30" spans="1:261" s="19" customFormat="1" hidden="1" x14ac:dyDescent="0.25">
      <c r="B30" s="4"/>
      <c r="F30" s="20"/>
      <c r="G30" s="4"/>
      <c r="H30" s="4"/>
      <c r="I30" s="4"/>
      <c r="J30" s="4"/>
      <c r="K30" s="4"/>
      <c r="L30" s="28"/>
      <c r="M30" s="4"/>
      <c r="N30" s="4"/>
      <c r="O30" s="4"/>
      <c r="P30" s="4"/>
      <c r="Q30" s="4"/>
      <c r="R30" s="28"/>
      <c r="S30" s="5"/>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4"/>
      <c r="EY30" s="4"/>
      <c r="EZ30" s="4"/>
      <c r="FA30" s="4"/>
      <c r="FB30" s="4"/>
      <c r="FC30" s="4"/>
      <c r="FD30" s="4"/>
      <c r="FE30" s="4"/>
      <c r="FF30" s="4"/>
      <c r="FG30" s="4"/>
      <c r="FH30" s="4"/>
      <c r="FI30" s="4"/>
      <c r="FJ30" s="4"/>
      <c r="FK30" s="4"/>
      <c r="FL30" s="4"/>
      <c r="FM30" s="4"/>
      <c r="FN30" s="4"/>
      <c r="FO30" s="4"/>
      <c r="FP30" s="4"/>
      <c r="FQ30" s="4"/>
      <c r="FR30" s="4"/>
      <c r="FS30" s="4"/>
      <c r="FT30" s="4"/>
      <c r="FU30" s="4"/>
      <c r="FV30" s="4"/>
      <c r="FW30" s="4"/>
      <c r="FX30" s="4"/>
      <c r="FY30" s="4"/>
      <c r="FZ30" s="4"/>
      <c r="GA30" s="4"/>
      <c r="GB30" s="4"/>
      <c r="GC30" s="4"/>
      <c r="GD30" s="4"/>
      <c r="GE30" s="4"/>
      <c r="GF30" s="4"/>
      <c r="GG30" s="4"/>
      <c r="GH30" s="4"/>
      <c r="GI30" s="4"/>
      <c r="GJ30" s="4"/>
      <c r="GK30" s="4"/>
      <c r="GL30" s="4"/>
      <c r="GM30" s="4"/>
      <c r="GN30" s="4"/>
      <c r="GO30" s="4"/>
      <c r="GP30" s="4"/>
      <c r="GQ30" s="4"/>
      <c r="GR30" s="4"/>
      <c r="GS30" s="4"/>
      <c r="GT30" s="4"/>
      <c r="GU30" s="4"/>
      <c r="GV30" s="4"/>
      <c r="GW30" s="4"/>
      <c r="GX30" s="4"/>
      <c r="GY30" s="4"/>
      <c r="GZ30" s="4"/>
      <c r="HA30" s="4"/>
      <c r="HB30" s="4"/>
      <c r="HC30" s="4"/>
      <c r="HD30" s="4"/>
      <c r="HE30" s="4"/>
      <c r="HF30" s="4"/>
      <c r="HG30" s="4"/>
      <c r="HH30" s="4"/>
      <c r="HI30" s="4"/>
      <c r="HJ30" s="4"/>
      <c r="HK30" s="4"/>
      <c r="HL30" s="4"/>
      <c r="HM30" s="4"/>
      <c r="HN30" s="4"/>
      <c r="HO30" s="4"/>
      <c r="HP30" s="4"/>
      <c r="HQ30" s="4"/>
      <c r="HR30" s="4"/>
      <c r="HS30" s="4"/>
      <c r="HT30" s="4"/>
      <c r="HU30" s="4"/>
      <c r="HV30" s="4"/>
      <c r="HW30" s="4"/>
      <c r="HX30" s="4"/>
      <c r="HY30" s="4"/>
      <c r="HZ30" s="4"/>
      <c r="IA30" s="4"/>
      <c r="IB30" s="4"/>
      <c r="IC30" s="4"/>
      <c r="ID30" s="4"/>
      <c r="IE30" s="4"/>
      <c r="IF30" s="4"/>
      <c r="IG30" s="4"/>
      <c r="IH30" s="4"/>
      <c r="II30" s="4"/>
      <c r="IJ30" s="4"/>
      <c r="IK30" s="4"/>
      <c r="IL30" s="4"/>
      <c r="IM30" s="4"/>
      <c r="IN30" s="4"/>
      <c r="IO30" s="4"/>
      <c r="IP30" s="4"/>
      <c r="IQ30" s="4"/>
      <c r="IR30" s="4"/>
      <c r="IS30" s="4"/>
      <c r="IT30" s="4"/>
      <c r="IU30" s="4"/>
      <c r="IV30" s="4"/>
      <c r="IW30" s="4"/>
      <c r="IX30" s="4"/>
      <c r="IY30" s="4"/>
      <c r="IZ30" s="4"/>
      <c r="JA30" s="4"/>
    </row>
    <row r="31" spans="1:261" s="19" customFormat="1" hidden="1" x14ac:dyDescent="0.25">
      <c r="B31" s="4"/>
      <c r="F31" s="20"/>
      <c r="G31" s="4"/>
      <c r="H31" s="4"/>
      <c r="I31" s="4"/>
      <c r="J31" s="4"/>
      <c r="K31" s="4"/>
      <c r="L31" s="28"/>
      <c r="M31" s="4"/>
      <c r="N31" s="4"/>
      <c r="O31" s="4"/>
      <c r="P31" s="4"/>
      <c r="Q31" s="4"/>
      <c r="R31" s="28"/>
      <c r="S31" s="5"/>
      <c r="T31" s="4"/>
      <c r="U31" s="4"/>
      <c r="V31" s="4"/>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4"/>
      <c r="EY31" s="4"/>
      <c r="EZ31" s="4"/>
      <c r="FA31" s="4"/>
      <c r="FB31" s="4"/>
      <c r="FC31" s="4"/>
      <c r="FD31" s="4"/>
      <c r="FE31" s="4"/>
      <c r="FF31" s="4"/>
      <c r="FG31" s="4"/>
      <c r="FH31" s="4"/>
      <c r="FI31" s="4"/>
      <c r="FJ31" s="4"/>
      <c r="FK31" s="4"/>
      <c r="FL31" s="4"/>
      <c r="FM31" s="4"/>
      <c r="FN31" s="4"/>
      <c r="FO31" s="4"/>
      <c r="FP31" s="4"/>
      <c r="FQ31" s="4"/>
      <c r="FR31" s="4"/>
      <c r="FS31" s="4"/>
      <c r="FT31" s="4"/>
      <c r="FU31" s="4"/>
      <c r="FV31" s="4"/>
      <c r="FW31" s="4"/>
      <c r="FX31" s="4"/>
      <c r="FY31" s="4"/>
      <c r="FZ31" s="4"/>
      <c r="GA31" s="4"/>
      <c r="GB31" s="4"/>
      <c r="GC31" s="4"/>
      <c r="GD31" s="4"/>
      <c r="GE31" s="4"/>
      <c r="GF31" s="4"/>
      <c r="GG31" s="4"/>
      <c r="GH31" s="4"/>
      <c r="GI31" s="4"/>
      <c r="GJ31" s="4"/>
      <c r="GK31" s="4"/>
      <c r="GL31" s="4"/>
      <c r="GM31" s="4"/>
      <c r="GN31" s="4"/>
      <c r="GO31" s="4"/>
      <c r="GP31" s="4"/>
      <c r="GQ31" s="4"/>
      <c r="GR31" s="4"/>
      <c r="GS31" s="4"/>
      <c r="GT31" s="4"/>
      <c r="GU31" s="4"/>
      <c r="GV31" s="4"/>
      <c r="GW31" s="4"/>
      <c r="GX31" s="4"/>
      <c r="GY31" s="4"/>
      <c r="GZ31" s="4"/>
      <c r="HA31" s="4"/>
      <c r="HB31" s="4"/>
      <c r="HC31" s="4"/>
      <c r="HD31" s="4"/>
      <c r="HE31" s="4"/>
      <c r="HF31" s="4"/>
      <c r="HG31" s="4"/>
      <c r="HH31" s="4"/>
      <c r="HI31" s="4"/>
      <c r="HJ31" s="4"/>
      <c r="HK31" s="4"/>
      <c r="HL31" s="4"/>
      <c r="HM31" s="4"/>
      <c r="HN31" s="4"/>
      <c r="HO31" s="4"/>
      <c r="HP31" s="4"/>
      <c r="HQ31" s="4"/>
      <c r="HR31" s="4"/>
      <c r="HS31" s="4"/>
      <c r="HT31" s="4"/>
      <c r="HU31" s="4"/>
      <c r="HV31" s="4"/>
      <c r="HW31" s="4"/>
      <c r="HX31" s="4"/>
      <c r="HY31" s="4"/>
      <c r="HZ31" s="4"/>
      <c r="IA31" s="4"/>
      <c r="IB31" s="4"/>
      <c r="IC31" s="4"/>
      <c r="ID31" s="4"/>
      <c r="IE31" s="4"/>
      <c r="IF31" s="4"/>
      <c r="IG31" s="4"/>
      <c r="IH31" s="4"/>
      <c r="II31" s="4"/>
      <c r="IJ31" s="4"/>
      <c r="IK31" s="4"/>
      <c r="IL31" s="4"/>
      <c r="IM31" s="4"/>
      <c r="IN31" s="4"/>
      <c r="IO31" s="4"/>
      <c r="IP31" s="4"/>
      <c r="IQ31" s="4"/>
      <c r="IR31" s="4"/>
      <c r="IS31" s="4"/>
      <c r="IT31" s="4"/>
      <c r="IU31" s="4"/>
      <c r="IV31" s="4"/>
      <c r="IW31" s="4"/>
      <c r="IX31" s="4"/>
      <c r="IY31" s="4"/>
      <c r="IZ31" s="4"/>
      <c r="JA31" s="4"/>
    </row>
    <row r="32" spans="1:261" s="19" customFormat="1" hidden="1" x14ac:dyDescent="0.25">
      <c r="B32" s="4"/>
      <c r="F32" s="20"/>
      <c r="G32" s="4"/>
      <c r="H32" s="4"/>
      <c r="I32" s="4"/>
      <c r="J32" s="4"/>
      <c r="K32" s="4"/>
      <c r="L32" s="28"/>
      <c r="M32" s="4"/>
      <c r="N32" s="4"/>
      <c r="O32" s="4"/>
      <c r="P32" s="4"/>
      <c r="Q32" s="4"/>
      <c r="R32" s="28"/>
      <c r="S32" s="5"/>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4"/>
      <c r="EY32" s="4"/>
      <c r="EZ32" s="4"/>
      <c r="FA32" s="4"/>
      <c r="FB32" s="4"/>
      <c r="FC32" s="4"/>
      <c r="FD32" s="4"/>
      <c r="FE32" s="4"/>
      <c r="FF32" s="4"/>
      <c r="FG32" s="4"/>
      <c r="FH32" s="4"/>
      <c r="FI32" s="4"/>
      <c r="FJ32" s="4"/>
      <c r="FK32" s="4"/>
      <c r="FL32" s="4"/>
      <c r="FM32" s="4"/>
      <c r="FN32" s="4"/>
      <c r="FO32" s="4"/>
      <c r="FP32" s="4"/>
      <c r="FQ32" s="4"/>
      <c r="FR32" s="4"/>
      <c r="FS32" s="4"/>
      <c r="FT32" s="4"/>
      <c r="FU32" s="4"/>
      <c r="FV32" s="4"/>
      <c r="FW32" s="4"/>
      <c r="FX32" s="4"/>
      <c r="FY32" s="4"/>
      <c r="FZ32" s="4"/>
      <c r="GA32" s="4"/>
      <c r="GB32" s="4"/>
      <c r="GC32" s="4"/>
      <c r="GD32" s="4"/>
      <c r="GE32" s="4"/>
      <c r="GF32" s="4"/>
      <c r="GG32" s="4"/>
      <c r="GH32" s="4"/>
      <c r="GI32" s="4"/>
      <c r="GJ32" s="4"/>
      <c r="GK32" s="4"/>
      <c r="GL32" s="4"/>
      <c r="GM32" s="4"/>
      <c r="GN32" s="4"/>
      <c r="GO32" s="4"/>
      <c r="GP32" s="4"/>
      <c r="GQ32" s="4"/>
      <c r="GR32" s="4"/>
      <c r="GS32" s="4"/>
      <c r="GT32" s="4"/>
      <c r="GU32" s="4"/>
      <c r="GV32" s="4"/>
      <c r="GW32" s="4"/>
      <c r="GX32" s="4"/>
      <c r="GY32" s="4"/>
      <c r="GZ32" s="4"/>
      <c r="HA32" s="4"/>
      <c r="HB32" s="4"/>
      <c r="HC32" s="4"/>
      <c r="HD32" s="4"/>
      <c r="HE32" s="4"/>
      <c r="HF32" s="4"/>
      <c r="HG32" s="4"/>
      <c r="HH32" s="4"/>
      <c r="HI32" s="4"/>
      <c r="HJ32" s="4"/>
      <c r="HK32" s="4"/>
      <c r="HL32" s="4"/>
      <c r="HM32" s="4"/>
      <c r="HN32" s="4"/>
      <c r="HO32" s="4"/>
      <c r="HP32" s="4"/>
      <c r="HQ32" s="4"/>
      <c r="HR32" s="4"/>
      <c r="HS32" s="4"/>
      <c r="HT32" s="4"/>
      <c r="HU32" s="4"/>
      <c r="HV32" s="4"/>
      <c r="HW32" s="4"/>
      <c r="HX32" s="4"/>
      <c r="HY32" s="4"/>
      <c r="HZ32" s="4"/>
      <c r="IA32" s="4"/>
      <c r="IB32" s="4"/>
      <c r="IC32" s="4"/>
      <c r="ID32" s="4"/>
      <c r="IE32" s="4"/>
      <c r="IF32" s="4"/>
      <c r="IG32" s="4"/>
      <c r="IH32" s="4"/>
      <c r="II32" s="4"/>
      <c r="IJ32" s="4"/>
      <c r="IK32" s="4"/>
      <c r="IL32" s="4"/>
      <c r="IM32" s="4"/>
      <c r="IN32" s="4"/>
      <c r="IO32" s="4"/>
      <c r="IP32" s="4"/>
      <c r="IQ32" s="4"/>
      <c r="IR32" s="4"/>
      <c r="IS32" s="4"/>
      <c r="IT32" s="4"/>
      <c r="IU32" s="4"/>
      <c r="IV32" s="4"/>
      <c r="IW32" s="4"/>
      <c r="IX32" s="4"/>
      <c r="IY32" s="4"/>
      <c r="IZ32" s="4"/>
      <c r="JA32" s="4"/>
    </row>
    <row r="33" spans="2:261" s="19" customFormat="1" hidden="1" x14ac:dyDescent="0.25">
      <c r="B33" s="4"/>
      <c r="F33" s="20"/>
      <c r="G33" s="4"/>
      <c r="H33" s="4"/>
      <c r="I33" s="4"/>
      <c r="J33" s="4"/>
      <c r="K33" s="4"/>
      <c r="L33" s="28"/>
      <c r="M33" s="4"/>
      <c r="N33" s="4"/>
      <c r="O33" s="4"/>
      <c r="P33" s="4"/>
      <c r="Q33" s="4"/>
      <c r="R33" s="28"/>
      <c r="S33" s="5"/>
      <c r="T33" s="4"/>
      <c r="U33" s="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4"/>
      <c r="EY33" s="4"/>
      <c r="EZ33" s="4"/>
      <c r="FA33" s="4"/>
      <c r="FB33" s="4"/>
      <c r="FC33" s="4"/>
      <c r="FD33" s="4"/>
      <c r="FE33" s="4"/>
      <c r="FF33" s="4"/>
      <c r="FG33" s="4"/>
      <c r="FH33" s="4"/>
      <c r="FI33" s="4"/>
      <c r="FJ33" s="4"/>
      <c r="FK33" s="4"/>
      <c r="FL33" s="4"/>
      <c r="FM33" s="4"/>
      <c r="FN33" s="4"/>
      <c r="FO33" s="4"/>
      <c r="FP33" s="4"/>
      <c r="FQ33" s="4"/>
      <c r="FR33" s="4"/>
      <c r="FS33" s="4"/>
      <c r="FT33" s="4"/>
      <c r="FU33" s="4"/>
      <c r="FV33" s="4"/>
      <c r="FW33" s="4"/>
      <c r="FX33" s="4"/>
      <c r="FY33" s="4"/>
      <c r="FZ33" s="4"/>
      <c r="GA33" s="4"/>
      <c r="GB33" s="4"/>
      <c r="GC33" s="4"/>
      <c r="GD33" s="4"/>
      <c r="GE33" s="4"/>
      <c r="GF33" s="4"/>
      <c r="GG33" s="4"/>
      <c r="GH33" s="4"/>
      <c r="GI33" s="4"/>
      <c r="GJ33" s="4"/>
      <c r="GK33" s="4"/>
      <c r="GL33" s="4"/>
      <c r="GM33" s="4"/>
      <c r="GN33" s="4"/>
      <c r="GO33" s="4"/>
      <c r="GP33" s="4"/>
      <c r="GQ33" s="4"/>
      <c r="GR33" s="4"/>
      <c r="GS33" s="4"/>
      <c r="GT33" s="4"/>
      <c r="GU33" s="4"/>
      <c r="GV33" s="4"/>
      <c r="GW33" s="4"/>
      <c r="GX33" s="4"/>
      <c r="GY33" s="4"/>
      <c r="GZ33" s="4"/>
      <c r="HA33" s="4"/>
      <c r="HB33" s="4"/>
      <c r="HC33" s="4"/>
      <c r="HD33" s="4"/>
      <c r="HE33" s="4"/>
      <c r="HF33" s="4"/>
      <c r="HG33" s="4"/>
      <c r="HH33" s="4"/>
      <c r="HI33" s="4"/>
      <c r="HJ33" s="4"/>
      <c r="HK33" s="4"/>
      <c r="HL33" s="4"/>
      <c r="HM33" s="4"/>
      <c r="HN33" s="4"/>
      <c r="HO33" s="4"/>
      <c r="HP33" s="4"/>
      <c r="HQ33" s="4"/>
      <c r="HR33" s="4"/>
      <c r="HS33" s="4"/>
      <c r="HT33" s="4"/>
      <c r="HU33" s="4"/>
      <c r="HV33" s="4"/>
      <c r="HW33" s="4"/>
      <c r="HX33" s="4"/>
      <c r="HY33" s="4"/>
      <c r="HZ33" s="4"/>
      <c r="IA33" s="4"/>
      <c r="IB33" s="4"/>
      <c r="IC33" s="4"/>
      <c r="ID33" s="4"/>
      <c r="IE33" s="4"/>
      <c r="IF33" s="4"/>
      <c r="IG33" s="4"/>
      <c r="IH33" s="4"/>
      <c r="II33" s="4"/>
      <c r="IJ33" s="4"/>
      <c r="IK33" s="4"/>
      <c r="IL33" s="4"/>
      <c r="IM33" s="4"/>
      <c r="IN33" s="4"/>
      <c r="IO33" s="4"/>
      <c r="IP33" s="4"/>
      <c r="IQ33" s="4"/>
      <c r="IR33" s="4"/>
      <c r="IS33" s="4"/>
      <c r="IT33" s="4"/>
      <c r="IU33" s="4"/>
      <c r="IV33" s="4"/>
      <c r="IW33" s="4"/>
      <c r="IX33" s="4"/>
      <c r="IY33" s="4"/>
      <c r="IZ33" s="4"/>
      <c r="JA33" s="4"/>
    </row>
    <row r="34" spans="2:261" s="19" customFormat="1" hidden="1" x14ac:dyDescent="0.25">
      <c r="B34" s="4"/>
      <c r="F34" s="20"/>
      <c r="G34" s="4"/>
      <c r="H34" s="4"/>
      <c r="I34" s="4"/>
      <c r="J34" s="4"/>
      <c r="K34" s="4"/>
      <c r="L34" s="28"/>
      <c r="M34" s="4"/>
      <c r="N34" s="4"/>
      <c r="O34" s="4"/>
      <c r="P34" s="4"/>
      <c r="Q34" s="4"/>
      <c r="R34" s="28"/>
      <c r="S34" s="5"/>
      <c r="T34" s="4"/>
      <c r="U34" s="4"/>
      <c r="V34" s="4"/>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4"/>
      <c r="EY34" s="4"/>
      <c r="EZ34" s="4"/>
      <c r="FA34" s="4"/>
      <c r="FB34" s="4"/>
      <c r="FC34" s="4"/>
      <c r="FD34" s="4"/>
      <c r="FE34" s="4"/>
      <c r="FF34" s="4"/>
      <c r="FG34" s="4"/>
      <c r="FH34" s="4"/>
      <c r="FI34" s="4"/>
      <c r="FJ34" s="4"/>
      <c r="FK34" s="4"/>
      <c r="FL34" s="4"/>
      <c r="FM34" s="4"/>
      <c r="FN34" s="4"/>
      <c r="FO34" s="4"/>
      <c r="FP34" s="4"/>
      <c r="FQ34" s="4"/>
      <c r="FR34" s="4"/>
      <c r="FS34" s="4"/>
      <c r="FT34" s="4"/>
      <c r="FU34" s="4"/>
      <c r="FV34" s="4"/>
      <c r="FW34" s="4"/>
      <c r="FX34" s="4"/>
      <c r="FY34" s="4"/>
      <c r="FZ34" s="4"/>
      <c r="GA34" s="4"/>
      <c r="GB34" s="4"/>
      <c r="GC34" s="4"/>
      <c r="GD34" s="4"/>
      <c r="GE34" s="4"/>
      <c r="GF34" s="4"/>
      <c r="GG34" s="4"/>
      <c r="GH34" s="4"/>
      <c r="GI34" s="4"/>
      <c r="GJ34" s="4"/>
      <c r="GK34" s="4"/>
      <c r="GL34" s="4"/>
      <c r="GM34" s="4"/>
      <c r="GN34" s="4"/>
      <c r="GO34" s="4"/>
      <c r="GP34" s="4"/>
      <c r="GQ34" s="4"/>
      <c r="GR34" s="4"/>
      <c r="GS34" s="4"/>
      <c r="GT34" s="4"/>
      <c r="GU34" s="4"/>
      <c r="GV34" s="4"/>
      <c r="GW34" s="4"/>
      <c r="GX34" s="4"/>
      <c r="GY34" s="4"/>
      <c r="GZ34" s="4"/>
      <c r="HA34" s="4"/>
      <c r="HB34" s="4"/>
      <c r="HC34" s="4"/>
      <c r="HD34" s="4"/>
      <c r="HE34" s="4"/>
      <c r="HF34" s="4"/>
      <c r="HG34" s="4"/>
      <c r="HH34" s="4"/>
      <c r="HI34" s="4"/>
      <c r="HJ34" s="4"/>
      <c r="HK34" s="4"/>
      <c r="HL34" s="4"/>
      <c r="HM34" s="4"/>
      <c r="HN34" s="4"/>
      <c r="HO34" s="4"/>
      <c r="HP34" s="4"/>
      <c r="HQ34" s="4"/>
      <c r="HR34" s="4"/>
      <c r="HS34" s="4"/>
      <c r="HT34" s="4"/>
      <c r="HU34" s="4"/>
      <c r="HV34" s="4"/>
      <c r="HW34" s="4"/>
      <c r="HX34" s="4"/>
      <c r="HY34" s="4"/>
      <c r="HZ34" s="4"/>
      <c r="IA34" s="4"/>
      <c r="IB34" s="4"/>
      <c r="IC34" s="4"/>
      <c r="ID34" s="4"/>
      <c r="IE34" s="4"/>
      <c r="IF34" s="4"/>
      <c r="IG34" s="4"/>
      <c r="IH34" s="4"/>
      <c r="II34" s="4"/>
      <c r="IJ34" s="4"/>
      <c r="IK34" s="4"/>
      <c r="IL34" s="4"/>
      <c r="IM34" s="4"/>
      <c r="IN34" s="4"/>
      <c r="IO34" s="4"/>
      <c r="IP34" s="4"/>
      <c r="IQ34" s="4"/>
      <c r="IR34" s="4"/>
      <c r="IS34" s="4"/>
      <c r="IT34" s="4"/>
      <c r="IU34" s="4"/>
      <c r="IV34" s="4"/>
      <c r="IW34" s="4"/>
      <c r="IX34" s="4"/>
      <c r="IY34" s="4"/>
      <c r="IZ34" s="4"/>
      <c r="JA34" s="4"/>
    </row>
    <row r="35" spans="2:261" s="19" customFormat="1" hidden="1" x14ac:dyDescent="0.25">
      <c r="B35" s="4"/>
      <c r="F35" s="20"/>
      <c r="G35" s="4"/>
      <c r="H35" s="4"/>
      <c r="I35" s="4"/>
      <c r="J35" s="4"/>
      <c r="K35" s="4"/>
      <c r="L35" s="28"/>
      <c r="M35" s="4"/>
      <c r="N35" s="4"/>
      <c r="O35" s="4"/>
      <c r="P35" s="4"/>
      <c r="Q35" s="4"/>
      <c r="R35" s="28"/>
      <c r="S35" s="5"/>
      <c r="T35" s="4"/>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4"/>
      <c r="EY35" s="4"/>
      <c r="EZ35" s="4"/>
      <c r="FA35" s="4"/>
      <c r="FB35" s="4"/>
      <c r="FC35" s="4"/>
      <c r="FD35" s="4"/>
      <c r="FE35" s="4"/>
      <c r="FF35" s="4"/>
      <c r="FG35" s="4"/>
      <c r="FH35" s="4"/>
      <c r="FI35" s="4"/>
      <c r="FJ35" s="4"/>
      <c r="FK35" s="4"/>
      <c r="FL35" s="4"/>
      <c r="FM35" s="4"/>
      <c r="FN35" s="4"/>
      <c r="FO35" s="4"/>
      <c r="FP35" s="4"/>
      <c r="FQ35" s="4"/>
      <c r="FR35" s="4"/>
      <c r="FS35" s="4"/>
      <c r="FT35" s="4"/>
      <c r="FU35" s="4"/>
      <c r="FV35" s="4"/>
      <c r="FW35" s="4"/>
      <c r="FX35" s="4"/>
      <c r="FY35" s="4"/>
      <c r="FZ35" s="4"/>
      <c r="GA35" s="4"/>
      <c r="GB35" s="4"/>
      <c r="GC35" s="4"/>
      <c r="GD35" s="4"/>
      <c r="GE35" s="4"/>
      <c r="GF35" s="4"/>
      <c r="GG35" s="4"/>
      <c r="GH35" s="4"/>
      <c r="GI35" s="4"/>
      <c r="GJ35" s="4"/>
      <c r="GK35" s="4"/>
      <c r="GL35" s="4"/>
      <c r="GM35" s="4"/>
      <c r="GN35" s="4"/>
      <c r="GO35" s="4"/>
      <c r="GP35" s="4"/>
      <c r="GQ35" s="4"/>
      <c r="GR35" s="4"/>
      <c r="GS35" s="4"/>
      <c r="GT35" s="4"/>
      <c r="GU35" s="4"/>
      <c r="GV35" s="4"/>
      <c r="GW35" s="4"/>
      <c r="GX35" s="4"/>
      <c r="GY35" s="4"/>
      <c r="GZ35" s="4"/>
      <c r="HA35" s="4"/>
      <c r="HB35" s="4"/>
      <c r="HC35" s="4"/>
      <c r="HD35" s="4"/>
      <c r="HE35" s="4"/>
      <c r="HF35" s="4"/>
      <c r="HG35" s="4"/>
      <c r="HH35" s="4"/>
      <c r="HI35" s="4"/>
      <c r="HJ35" s="4"/>
      <c r="HK35" s="4"/>
      <c r="HL35" s="4"/>
      <c r="HM35" s="4"/>
      <c r="HN35" s="4"/>
      <c r="HO35" s="4"/>
      <c r="HP35" s="4"/>
      <c r="HQ35" s="4"/>
      <c r="HR35" s="4"/>
      <c r="HS35" s="4"/>
      <c r="HT35" s="4"/>
      <c r="HU35" s="4"/>
      <c r="HV35" s="4"/>
      <c r="HW35" s="4"/>
      <c r="HX35" s="4"/>
      <c r="HY35" s="4"/>
      <c r="HZ35" s="4"/>
      <c r="IA35" s="4"/>
      <c r="IB35" s="4"/>
      <c r="IC35" s="4"/>
      <c r="ID35" s="4"/>
      <c r="IE35" s="4"/>
      <c r="IF35" s="4"/>
      <c r="IG35" s="4"/>
      <c r="IH35" s="4"/>
      <c r="II35" s="4"/>
      <c r="IJ35" s="4"/>
      <c r="IK35" s="4"/>
      <c r="IL35" s="4"/>
      <c r="IM35" s="4"/>
      <c r="IN35" s="4"/>
      <c r="IO35" s="4"/>
      <c r="IP35" s="4"/>
      <c r="IQ35" s="4"/>
      <c r="IR35" s="4"/>
      <c r="IS35" s="4"/>
      <c r="IT35" s="4"/>
      <c r="IU35" s="4"/>
      <c r="IV35" s="4"/>
      <c r="IW35" s="4"/>
      <c r="IX35" s="4"/>
      <c r="IY35" s="4"/>
      <c r="IZ35" s="4"/>
      <c r="JA35" s="4"/>
    </row>
    <row r="36" spans="2:261" s="19" customFormat="1" hidden="1" x14ac:dyDescent="0.25">
      <c r="B36" s="4"/>
      <c r="F36" s="20"/>
      <c r="G36" s="4"/>
      <c r="H36" s="4"/>
      <c r="I36" s="4"/>
      <c r="J36" s="4"/>
      <c r="K36" s="4"/>
      <c r="L36" s="28"/>
      <c r="M36" s="4"/>
      <c r="N36" s="4"/>
      <c r="O36" s="4"/>
      <c r="P36" s="4"/>
      <c r="Q36" s="4"/>
      <c r="R36" s="28"/>
      <c r="S36" s="5"/>
      <c r="T36" s="4"/>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4"/>
      <c r="EY36" s="4"/>
      <c r="EZ36" s="4"/>
      <c r="FA36" s="4"/>
      <c r="FB36" s="4"/>
      <c r="FC36" s="4"/>
      <c r="FD36" s="4"/>
      <c r="FE36" s="4"/>
      <c r="FF36" s="4"/>
      <c r="FG36" s="4"/>
      <c r="FH36" s="4"/>
      <c r="FI36" s="4"/>
      <c r="FJ36" s="4"/>
      <c r="FK36" s="4"/>
      <c r="FL36" s="4"/>
      <c r="FM36" s="4"/>
      <c r="FN36" s="4"/>
      <c r="FO36" s="4"/>
      <c r="FP36" s="4"/>
      <c r="FQ36" s="4"/>
      <c r="FR36" s="4"/>
      <c r="FS36" s="4"/>
      <c r="FT36" s="4"/>
      <c r="FU36" s="4"/>
      <c r="FV36" s="4"/>
      <c r="FW36" s="4"/>
      <c r="FX36" s="4"/>
      <c r="FY36" s="4"/>
      <c r="FZ36" s="4"/>
      <c r="GA36" s="4"/>
      <c r="GB36" s="4"/>
      <c r="GC36" s="4"/>
      <c r="GD36" s="4"/>
      <c r="GE36" s="4"/>
      <c r="GF36" s="4"/>
      <c r="GG36" s="4"/>
      <c r="GH36" s="4"/>
      <c r="GI36" s="4"/>
      <c r="GJ36" s="4"/>
      <c r="GK36" s="4"/>
      <c r="GL36" s="4"/>
      <c r="GM36" s="4"/>
      <c r="GN36" s="4"/>
      <c r="GO36" s="4"/>
      <c r="GP36" s="4"/>
      <c r="GQ36" s="4"/>
      <c r="GR36" s="4"/>
      <c r="GS36" s="4"/>
      <c r="GT36" s="4"/>
      <c r="GU36" s="4"/>
      <c r="GV36" s="4"/>
      <c r="GW36" s="4"/>
      <c r="GX36" s="4"/>
      <c r="GY36" s="4"/>
      <c r="GZ36" s="4"/>
      <c r="HA36" s="4"/>
      <c r="HB36" s="4"/>
      <c r="HC36" s="4"/>
      <c r="HD36" s="4"/>
      <c r="HE36" s="4"/>
      <c r="HF36" s="4"/>
      <c r="HG36" s="4"/>
      <c r="HH36" s="4"/>
      <c r="HI36" s="4"/>
      <c r="HJ36" s="4"/>
      <c r="HK36" s="4"/>
      <c r="HL36" s="4"/>
      <c r="HM36" s="4"/>
      <c r="HN36" s="4"/>
      <c r="HO36" s="4"/>
      <c r="HP36" s="4"/>
      <c r="HQ36" s="4"/>
      <c r="HR36" s="4"/>
      <c r="HS36" s="4"/>
      <c r="HT36" s="4"/>
      <c r="HU36" s="4"/>
      <c r="HV36" s="4"/>
      <c r="HW36" s="4"/>
      <c r="HX36" s="4"/>
      <c r="HY36" s="4"/>
      <c r="HZ36" s="4"/>
      <c r="IA36" s="4"/>
      <c r="IB36" s="4"/>
      <c r="IC36" s="4"/>
      <c r="ID36" s="4"/>
      <c r="IE36" s="4"/>
      <c r="IF36" s="4"/>
      <c r="IG36" s="4"/>
      <c r="IH36" s="4"/>
      <c r="II36" s="4"/>
      <c r="IJ36" s="4"/>
      <c r="IK36" s="4"/>
      <c r="IL36" s="4"/>
      <c r="IM36" s="4"/>
      <c r="IN36" s="4"/>
      <c r="IO36" s="4"/>
      <c r="IP36" s="4"/>
      <c r="IQ36" s="4"/>
      <c r="IR36" s="4"/>
      <c r="IS36" s="4"/>
      <c r="IT36" s="4"/>
      <c r="IU36" s="4"/>
      <c r="IV36" s="4"/>
      <c r="IW36" s="4"/>
      <c r="IX36" s="4"/>
      <c r="IY36" s="4"/>
      <c r="IZ36" s="4"/>
      <c r="JA36" s="4"/>
    </row>
    <row r="37" spans="2:261" s="19" customFormat="1" hidden="1" x14ac:dyDescent="0.25">
      <c r="B37" s="4"/>
      <c r="F37" s="20"/>
      <c r="G37" s="4"/>
      <c r="H37" s="4"/>
      <c r="I37" s="4"/>
      <c r="J37" s="4"/>
      <c r="K37" s="4"/>
      <c r="L37" s="28"/>
      <c r="M37" s="4"/>
      <c r="N37" s="4"/>
      <c r="O37" s="4"/>
      <c r="P37" s="4"/>
      <c r="Q37" s="4"/>
      <c r="R37" s="28"/>
      <c r="S37" s="5"/>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A37" s="4"/>
      <c r="BB37" s="4"/>
      <c r="BC37" s="4"/>
      <c r="BD37" s="4"/>
      <c r="BE37" s="4"/>
      <c r="BF37" s="4"/>
      <c r="BG37" s="4"/>
      <c r="BH37" s="4"/>
      <c r="BI37" s="4"/>
      <c r="BJ37" s="4"/>
      <c r="BK37" s="4"/>
      <c r="BL37" s="4"/>
      <c r="BM37" s="4"/>
      <c r="BN37" s="4"/>
      <c r="BO37" s="4"/>
      <c r="BP37" s="4"/>
      <c r="BQ37" s="4"/>
      <c r="BR37" s="4"/>
      <c r="BS37" s="4"/>
      <c r="BT37" s="4"/>
      <c r="BU37" s="4"/>
      <c r="BV37" s="4"/>
      <c r="BW37" s="4"/>
      <c r="BX37" s="4"/>
      <c r="BY37" s="4"/>
      <c r="BZ37" s="4"/>
      <c r="CA37" s="4"/>
      <c r="CB37" s="4"/>
      <c r="CC37" s="4"/>
      <c r="CD37" s="4"/>
      <c r="CE37" s="4"/>
      <c r="CF37" s="4"/>
      <c r="CG37" s="4"/>
      <c r="CH37" s="4"/>
      <c r="CI37" s="4"/>
      <c r="CJ37" s="4"/>
      <c r="CK37" s="4"/>
      <c r="CL37" s="4"/>
      <c r="CM37" s="4"/>
      <c r="CN37" s="4"/>
      <c r="CO37" s="4"/>
      <c r="CP37" s="4"/>
      <c r="CQ37" s="4"/>
      <c r="CR37" s="4"/>
      <c r="CS37" s="4"/>
      <c r="CT37" s="4"/>
      <c r="CU37" s="4"/>
      <c r="CV37" s="4"/>
      <c r="CW37" s="4"/>
      <c r="CX37" s="4"/>
      <c r="CY37" s="4"/>
      <c r="CZ37" s="4"/>
      <c r="DA37" s="4"/>
      <c r="DB37" s="4"/>
      <c r="DC37" s="4"/>
      <c r="DD37" s="4"/>
      <c r="DE37" s="4"/>
      <c r="DF37" s="4"/>
      <c r="DG37" s="4"/>
      <c r="DH37" s="4"/>
      <c r="DI37" s="4"/>
      <c r="DJ37" s="4"/>
      <c r="DK37" s="4"/>
      <c r="DL37" s="4"/>
      <c r="DM37" s="4"/>
      <c r="DN37" s="4"/>
      <c r="DO37" s="4"/>
      <c r="DP37" s="4"/>
      <c r="DQ37" s="4"/>
      <c r="DR37" s="4"/>
      <c r="DS37" s="4"/>
      <c r="DT37" s="4"/>
      <c r="DU37" s="4"/>
      <c r="DV37" s="4"/>
      <c r="DW37" s="4"/>
      <c r="DX37" s="4"/>
      <c r="DY37" s="4"/>
      <c r="DZ37" s="4"/>
      <c r="EA37" s="4"/>
      <c r="EB37" s="4"/>
      <c r="EC37" s="4"/>
      <c r="ED37" s="4"/>
      <c r="EE37" s="4"/>
      <c r="EF37" s="4"/>
      <c r="EG37" s="4"/>
      <c r="EH37" s="4"/>
      <c r="EI37" s="4"/>
      <c r="EJ37" s="4"/>
      <c r="EK37" s="4"/>
      <c r="EL37" s="4"/>
      <c r="EM37" s="4"/>
      <c r="EN37" s="4"/>
      <c r="EO37" s="4"/>
      <c r="EP37" s="4"/>
      <c r="EQ37" s="4"/>
      <c r="ER37" s="4"/>
      <c r="ES37" s="4"/>
      <c r="ET37" s="4"/>
      <c r="EU37" s="4"/>
      <c r="EV37" s="4"/>
      <c r="EW37" s="4"/>
      <c r="EX37" s="4"/>
      <c r="EY37" s="4"/>
      <c r="EZ37" s="4"/>
      <c r="FA37" s="4"/>
      <c r="FB37" s="4"/>
      <c r="FC37" s="4"/>
      <c r="FD37" s="4"/>
      <c r="FE37" s="4"/>
      <c r="FF37" s="4"/>
      <c r="FG37" s="4"/>
      <c r="FH37" s="4"/>
      <c r="FI37" s="4"/>
      <c r="FJ37" s="4"/>
      <c r="FK37" s="4"/>
      <c r="FL37" s="4"/>
      <c r="FM37" s="4"/>
      <c r="FN37" s="4"/>
      <c r="FO37" s="4"/>
      <c r="FP37" s="4"/>
      <c r="FQ37" s="4"/>
      <c r="FR37" s="4"/>
      <c r="FS37" s="4"/>
      <c r="FT37" s="4"/>
      <c r="FU37" s="4"/>
      <c r="FV37" s="4"/>
      <c r="FW37" s="4"/>
      <c r="FX37" s="4"/>
      <c r="FY37" s="4"/>
      <c r="FZ37" s="4"/>
      <c r="GA37" s="4"/>
      <c r="GB37" s="4"/>
      <c r="GC37" s="4"/>
      <c r="GD37" s="4"/>
      <c r="GE37" s="4"/>
      <c r="GF37" s="4"/>
      <c r="GG37" s="4"/>
      <c r="GH37" s="4"/>
      <c r="GI37" s="4"/>
      <c r="GJ37" s="4"/>
      <c r="GK37" s="4"/>
      <c r="GL37" s="4"/>
      <c r="GM37" s="4"/>
      <c r="GN37" s="4"/>
      <c r="GO37" s="4"/>
      <c r="GP37" s="4"/>
      <c r="GQ37" s="4"/>
      <c r="GR37" s="4"/>
      <c r="GS37" s="4"/>
      <c r="GT37" s="4"/>
      <c r="GU37" s="4"/>
      <c r="GV37" s="4"/>
      <c r="GW37" s="4"/>
      <c r="GX37" s="4"/>
      <c r="GY37" s="4"/>
      <c r="GZ37" s="4"/>
      <c r="HA37" s="4"/>
      <c r="HB37" s="4"/>
      <c r="HC37" s="4"/>
      <c r="HD37" s="4"/>
      <c r="HE37" s="4"/>
      <c r="HF37" s="4"/>
      <c r="HG37" s="4"/>
      <c r="HH37" s="4"/>
      <c r="HI37" s="4"/>
      <c r="HJ37" s="4"/>
      <c r="HK37" s="4"/>
      <c r="HL37" s="4"/>
      <c r="HM37" s="4"/>
      <c r="HN37" s="4"/>
      <c r="HO37" s="4"/>
      <c r="HP37" s="4"/>
      <c r="HQ37" s="4"/>
      <c r="HR37" s="4"/>
      <c r="HS37" s="4"/>
      <c r="HT37" s="4"/>
      <c r="HU37" s="4"/>
      <c r="HV37" s="4"/>
      <c r="HW37" s="4"/>
      <c r="HX37" s="4"/>
      <c r="HY37" s="4"/>
      <c r="HZ37" s="4"/>
      <c r="IA37" s="4"/>
      <c r="IB37" s="4"/>
      <c r="IC37" s="4"/>
      <c r="ID37" s="4"/>
      <c r="IE37" s="4"/>
      <c r="IF37" s="4"/>
      <c r="IG37" s="4"/>
      <c r="IH37" s="4"/>
      <c r="II37" s="4"/>
      <c r="IJ37" s="4"/>
      <c r="IK37" s="4"/>
      <c r="IL37" s="4"/>
      <c r="IM37" s="4"/>
      <c r="IN37" s="4"/>
      <c r="IO37" s="4"/>
      <c r="IP37" s="4"/>
      <c r="IQ37" s="4"/>
      <c r="IR37" s="4"/>
      <c r="IS37" s="4"/>
      <c r="IT37" s="4"/>
      <c r="IU37" s="4"/>
      <c r="IV37" s="4"/>
      <c r="IW37" s="4"/>
      <c r="IX37" s="4"/>
      <c r="IY37" s="4"/>
      <c r="IZ37" s="4"/>
      <c r="JA37" s="4"/>
    </row>
    <row r="38" spans="2:261" s="19" customFormat="1" hidden="1" x14ac:dyDescent="0.25">
      <c r="B38" s="4"/>
      <c r="F38" s="20"/>
      <c r="G38" s="4"/>
      <c r="H38" s="4"/>
      <c r="I38" s="4"/>
      <c r="J38" s="4"/>
      <c r="K38" s="4"/>
      <c r="L38" s="28"/>
      <c r="M38" s="4"/>
      <c r="N38" s="4"/>
      <c r="O38" s="4"/>
      <c r="P38" s="4"/>
      <c r="Q38" s="4"/>
      <c r="R38" s="28"/>
      <c r="S38" s="5"/>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c r="BW38" s="4"/>
      <c r="BX38" s="4"/>
      <c r="BY38" s="4"/>
      <c r="BZ38" s="4"/>
      <c r="CA38" s="4"/>
      <c r="CB38" s="4"/>
      <c r="CC38" s="4"/>
      <c r="CD38" s="4"/>
      <c r="CE38" s="4"/>
      <c r="CF38" s="4"/>
      <c r="CG38" s="4"/>
      <c r="CH38" s="4"/>
      <c r="CI38" s="4"/>
      <c r="CJ38" s="4"/>
      <c r="CK38" s="4"/>
      <c r="CL38" s="4"/>
      <c r="CM38" s="4"/>
      <c r="CN38" s="4"/>
      <c r="CO38" s="4"/>
      <c r="CP38" s="4"/>
      <c r="CQ38" s="4"/>
      <c r="CR38" s="4"/>
      <c r="CS38" s="4"/>
      <c r="CT38" s="4"/>
      <c r="CU38" s="4"/>
      <c r="CV38" s="4"/>
      <c r="CW38" s="4"/>
      <c r="CX38" s="4"/>
      <c r="CY38" s="4"/>
      <c r="CZ38" s="4"/>
      <c r="DA38" s="4"/>
      <c r="DB38" s="4"/>
      <c r="DC38" s="4"/>
      <c r="DD38" s="4"/>
      <c r="DE38" s="4"/>
      <c r="DF38" s="4"/>
      <c r="DG38" s="4"/>
      <c r="DH38" s="4"/>
      <c r="DI38" s="4"/>
      <c r="DJ38" s="4"/>
      <c r="DK38" s="4"/>
      <c r="DL38" s="4"/>
      <c r="DM38" s="4"/>
      <c r="DN38" s="4"/>
      <c r="DO38" s="4"/>
      <c r="DP38" s="4"/>
      <c r="DQ38" s="4"/>
      <c r="DR38" s="4"/>
      <c r="DS38" s="4"/>
      <c r="DT38" s="4"/>
      <c r="DU38" s="4"/>
      <c r="DV38" s="4"/>
      <c r="DW38" s="4"/>
      <c r="DX38" s="4"/>
      <c r="DY38" s="4"/>
      <c r="DZ38" s="4"/>
      <c r="EA38" s="4"/>
      <c r="EB38" s="4"/>
      <c r="EC38" s="4"/>
      <c r="ED38" s="4"/>
      <c r="EE38" s="4"/>
      <c r="EF38" s="4"/>
      <c r="EG38" s="4"/>
      <c r="EH38" s="4"/>
      <c r="EI38" s="4"/>
      <c r="EJ38" s="4"/>
      <c r="EK38" s="4"/>
      <c r="EL38" s="4"/>
      <c r="EM38" s="4"/>
      <c r="EN38" s="4"/>
      <c r="EO38" s="4"/>
      <c r="EP38" s="4"/>
      <c r="EQ38" s="4"/>
      <c r="ER38" s="4"/>
      <c r="ES38" s="4"/>
      <c r="ET38" s="4"/>
      <c r="EU38" s="4"/>
      <c r="EV38" s="4"/>
      <c r="EW38" s="4"/>
      <c r="EX38" s="4"/>
      <c r="EY38" s="4"/>
      <c r="EZ38" s="4"/>
      <c r="FA38" s="4"/>
      <c r="FB38" s="4"/>
      <c r="FC38" s="4"/>
      <c r="FD38" s="4"/>
      <c r="FE38" s="4"/>
      <c r="FF38" s="4"/>
      <c r="FG38" s="4"/>
      <c r="FH38" s="4"/>
      <c r="FI38" s="4"/>
      <c r="FJ38" s="4"/>
      <c r="FK38" s="4"/>
      <c r="FL38" s="4"/>
      <c r="FM38" s="4"/>
      <c r="FN38" s="4"/>
      <c r="FO38" s="4"/>
      <c r="FP38" s="4"/>
      <c r="FQ38" s="4"/>
      <c r="FR38" s="4"/>
      <c r="FS38" s="4"/>
      <c r="FT38" s="4"/>
      <c r="FU38" s="4"/>
      <c r="FV38" s="4"/>
      <c r="FW38" s="4"/>
      <c r="FX38" s="4"/>
      <c r="FY38" s="4"/>
      <c r="FZ38" s="4"/>
      <c r="GA38" s="4"/>
      <c r="GB38" s="4"/>
      <c r="GC38" s="4"/>
      <c r="GD38" s="4"/>
      <c r="GE38" s="4"/>
      <c r="GF38" s="4"/>
      <c r="GG38" s="4"/>
      <c r="GH38" s="4"/>
      <c r="GI38" s="4"/>
      <c r="GJ38" s="4"/>
      <c r="GK38" s="4"/>
      <c r="GL38" s="4"/>
      <c r="GM38" s="4"/>
      <c r="GN38" s="4"/>
      <c r="GO38" s="4"/>
      <c r="GP38" s="4"/>
      <c r="GQ38" s="4"/>
      <c r="GR38" s="4"/>
      <c r="GS38" s="4"/>
      <c r="GT38" s="4"/>
      <c r="GU38" s="4"/>
      <c r="GV38" s="4"/>
      <c r="GW38" s="4"/>
      <c r="GX38" s="4"/>
      <c r="GY38" s="4"/>
      <c r="GZ38" s="4"/>
      <c r="HA38" s="4"/>
      <c r="HB38" s="4"/>
      <c r="HC38" s="4"/>
      <c r="HD38" s="4"/>
      <c r="HE38" s="4"/>
      <c r="HF38" s="4"/>
      <c r="HG38" s="4"/>
      <c r="HH38" s="4"/>
      <c r="HI38" s="4"/>
      <c r="HJ38" s="4"/>
      <c r="HK38" s="4"/>
      <c r="HL38" s="4"/>
      <c r="HM38" s="4"/>
      <c r="HN38" s="4"/>
      <c r="HO38" s="4"/>
      <c r="HP38" s="4"/>
      <c r="HQ38" s="4"/>
      <c r="HR38" s="4"/>
      <c r="HS38" s="4"/>
      <c r="HT38" s="4"/>
      <c r="HU38" s="4"/>
      <c r="HV38" s="4"/>
      <c r="HW38" s="4"/>
      <c r="HX38" s="4"/>
      <c r="HY38" s="4"/>
      <c r="HZ38" s="4"/>
      <c r="IA38" s="4"/>
      <c r="IB38" s="4"/>
      <c r="IC38" s="4"/>
      <c r="ID38" s="4"/>
      <c r="IE38" s="4"/>
      <c r="IF38" s="4"/>
      <c r="IG38" s="4"/>
      <c r="IH38" s="4"/>
      <c r="II38" s="4"/>
      <c r="IJ38" s="4"/>
      <c r="IK38" s="4"/>
      <c r="IL38" s="4"/>
      <c r="IM38" s="4"/>
      <c r="IN38" s="4"/>
      <c r="IO38" s="4"/>
      <c r="IP38" s="4"/>
      <c r="IQ38" s="4"/>
      <c r="IR38" s="4"/>
      <c r="IS38" s="4"/>
      <c r="IT38" s="4"/>
      <c r="IU38" s="4"/>
      <c r="IV38" s="4"/>
      <c r="IW38" s="4"/>
      <c r="IX38" s="4"/>
      <c r="IY38" s="4"/>
      <c r="IZ38" s="4"/>
      <c r="JA38" s="4"/>
    </row>
    <row r="39" spans="2:261" s="19" customFormat="1" hidden="1" x14ac:dyDescent="0.25">
      <c r="B39" s="4"/>
      <c r="F39" s="20"/>
      <c r="G39" s="4"/>
      <c r="H39" s="4"/>
      <c r="I39" s="4"/>
      <c r="J39" s="4"/>
      <c r="K39" s="4"/>
      <c r="L39" s="28"/>
      <c r="M39" s="4"/>
      <c r="N39" s="4"/>
      <c r="O39" s="4"/>
      <c r="P39" s="4"/>
      <c r="Q39" s="4"/>
      <c r="R39" s="28"/>
      <c r="S39" s="5"/>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4"/>
      <c r="EY39" s="4"/>
      <c r="EZ39" s="4"/>
      <c r="FA39" s="4"/>
      <c r="FB39" s="4"/>
      <c r="FC39" s="4"/>
      <c r="FD39" s="4"/>
      <c r="FE39" s="4"/>
      <c r="FF39" s="4"/>
      <c r="FG39" s="4"/>
      <c r="FH39" s="4"/>
      <c r="FI39" s="4"/>
      <c r="FJ39" s="4"/>
      <c r="FK39" s="4"/>
      <c r="FL39" s="4"/>
      <c r="FM39" s="4"/>
      <c r="FN39" s="4"/>
      <c r="FO39" s="4"/>
      <c r="FP39" s="4"/>
      <c r="FQ39" s="4"/>
      <c r="FR39" s="4"/>
      <c r="FS39" s="4"/>
      <c r="FT39" s="4"/>
      <c r="FU39" s="4"/>
      <c r="FV39" s="4"/>
      <c r="FW39" s="4"/>
      <c r="FX39" s="4"/>
      <c r="FY39" s="4"/>
      <c r="FZ39" s="4"/>
      <c r="GA39" s="4"/>
      <c r="GB39" s="4"/>
      <c r="GC39" s="4"/>
      <c r="GD39" s="4"/>
      <c r="GE39" s="4"/>
      <c r="GF39" s="4"/>
      <c r="GG39" s="4"/>
      <c r="GH39" s="4"/>
      <c r="GI39" s="4"/>
      <c r="GJ39" s="4"/>
      <c r="GK39" s="4"/>
      <c r="GL39" s="4"/>
      <c r="GM39" s="4"/>
      <c r="GN39" s="4"/>
      <c r="GO39" s="4"/>
      <c r="GP39" s="4"/>
      <c r="GQ39" s="4"/>
      <c r="GR39" s="4"/>
      <c r="GS39" s="4"/>
      <c r="GT39" s="4"/>
      <c r="GU39" s="4"/>
      <c r="GV39" s="4"/>
      <c r="GW39" s="4"/>
      <c r="GX39" s="4"/>
      <c r="GY39" s="4"/>
      <c r="GZ39" s="4"/>
      <c r="HA39" s="4"/>
      <c r="HB39" s="4"/>
      <c r="HC39" s="4"/>
      <c r="HD39" s="4"/>
      <c r="HE39" s="4"/>
      <c r="HF39" s="4"/>
      <c r="HG39" s="4"/>
      <c r="HH39" s="4"/>
      <c r="HI39" s="4"/>
      <c r="HJ39" s="4"/>
      <c r="HK39" s="4"/>
      <c r="HL39" s="4"/>
      <c r="HM39" s="4"/>
      <c r="HN39" s="4"/>
      <c r="HO39" s="4"/>
      <c r="HP39" s="4"/>
      <c r="HQ39" s="4"/>
      <c r="HR39" s="4"/>
      <c r="HS39" s="4"/>
      <c r="HT39" s="4"/>
      <c r="HU39" s="4"/>
      <c r="HV39" s="4"/>
      <c r="HW39" s="4"/>
      <c r="HX39" s="4"/>
      <c r="HY39" s="4"/>
      <c r="HZ39" s="4"/>
      <c r="IA39" s="4"/>
      <c r="IB39" s="4"/>
      <c r="IC39" s="4"/>
      <c r="ID39" s="4"/>
      <c r="IE39" s="4"/>
      <c r="IF39" s="4"/>
      <c r="IG39" s="4"/>
      <c r="IH39" s="4"/>
      <c r="II39" s="4"/>
      <c r="IJ39" s="4"/>
      <c r="IK39" s="4"/>
      <c r="IL39" s="4"/>
      <c r="IM39" s="4"/>
      <c r="IN39" s="4"/>
      <c r="IO39" s="4"/>
      <c r="IP39" s="4"/>
      <c r="IQ39" s="4"/>
      <c r="IR39" s="4"/>
      <c r="IS39" s="4"/>
      <c r="IT39" s="4"/>
      <c r="IU39" s="4"/>
      <c r="IV39" s="4"/>
      <c r="IW39" s="4"/>
      <c r="IX39" s="4"/>
      <c r="IY39" s="4"/>
      <c r="IZ39" s="4"/>
      <c r="JA39" s="4"/>
    </row>
    <row r="40" spans="2:261" s="19" customFormat="1" hidden="1" x14ac:dyDescent="0.25">
      <c r="B40" s="4"/>
      <c r="F40" s="20"/>
      <c r="G40" s="4"/>
      <c r="H40" s="4"/>
      <c r="I40" s="4"/>
      <c r="J40" s="4"/>
      <c r="K40" s="4"/>
      <c r="L40" s="28"/>
      <c r="M40" s="4"/>
      <c r="N40" s="4"/>
      <c r="O40" s="4"/>
      <c r="P40" s="4"/>
      <c r="Q40" s="4"/>
      <c r="R40" s="28"/>
      <c r="S40" s="5"/>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4"/>
      <c r="FO40" s="4"/>
      <c r="FP40" s="4"/>
      <c r="FQ40" s="4"/>
      <c r="FR40" s="4"/>
      <c r="FS40" s="4"/>
      <c r="FT40" s="4"/>
      <c r="FU40" s="4"/>
      <c r="FV40" s="4"/>
      <c r="FW40" s="4"/>
      <c r="FX40" s="4"/>
      <c r="FY40" s="4"/>
      <c r="FZ40" s="4"/>
      <c r="GA40" s="4"/>
      <c r="GB40" s="4"/>
      <c r="GC40" s="4"/>
      <c r="GD40" s="4"/>
      <c r="GE40" s="4"/>
      <c r="GF40" s="4"/>
      <c r="GG40" s="4"/>
      <c r="GH40" s="4"/>
      <c r="GI40" s="4"/>
      <c r="GJ40" s="4"/>
      <c r="GK40" s="4"/>
      <c r="GL40" s="4"/>
      <c r="GM40" s="4"/>
      <c r="GN40" s="4"/>
      <c r="GO40" s="4"/>
      <c r="GP40" s="4"/>
      <c r="GQ40" s="4"/>
      <c r="GR40" s="4"/>
      <c r="GS40" s="4"/>
      <c r="GT40" s="4"/>
      <c r="GU40" s="4"/>
      <c r="GV40" s="4"/>
      <c r="GW40" s="4"/>
      <c r="GX40" s="4"/>
      <c r="GY40" s="4"/>
      <c r="GZ40" s="4"/>
      <c r="HA40" s="4"/>
      <c r="HB40" s="4"/>
      <c r="HC40" s="4"/>
      <c r="HD40" s="4"/>
      <c r="HE40" s="4"/>
      <c r="HF40" s="4"/>
      <c r="HG40" s="4"/>
      <c r="HH40" s="4"/>
      <c r="HI40" s="4"/>
      <c r="HJ40" s="4"/>
      <c r="HK40" s="4"/>
      <c r="HL40" s="4"/>
      <c r="HM40" s="4"/>
      <c r="HN40" s="4"/>
      <c r="HO40" s="4"/>
      <c r="HP40" s="4"/>
      <c r="HQ40" s="4"/>
      <c r="HR40" s="4"/>
      <c r="HS40" s="4"/>
      <c r="HT40" s="4"/>
      <c r="HU40" s="4"/>
      <c r="HV40" s="4"/>
      <c r="HW40" s="4"/>
      <c r="HX40" s="4"/>
      <c r="HY40" s="4"/>
      <c r="HZ40" s="4"/>
      <c r="IA40" s="4"/>
      <c r="IB40" s="4"/>
      <c r="IC40" s="4"/>
      <c r="ID40" s="4"/>
      <c r="IE40" s="4"/>
      <c r="IF40" s="4"/>
      <c r="IG40" s="4"/>
      <c r="IH40" s="4"/>
      <c r="II40" s="4"/>
      <c r="IJ40" s="4"/>
      <c r="IK40" s="4"/>
      <c r="IL40" s="4"/>
      <c r="IM40" s="4"/>
      <c r="IN40" s="4"/>
      <c r="IO40" s="4"/>
      <c r="IP40" s="4"/>
      <c r="IQ40" s="4"/>
      <c r="IR40" s="4"/>
      <c r="IS40" s="4"/>
      <c r="IT40" s="4"/>
      <c r="IU40" s="4"/>
      <c r="IV40" s="4"/>
      <c r="IW40" s="4"/>
      <c r="IX40" s="4"/>
      <c r="IY40" s="4"/>
      <c r="IZ40" s="4"/>
      <c r="JA40" s="4"/>
    </row>
    <row r="41" spans="2:261" s="19" customFormat="1" hidden="1" x14ac:dyDescent="0.25">
      <c r="B41" s="4"/>
      <c r="F41" s="20"/>
      <c r="G41" s="4"/>
      <c r="H41" s="4"/>
      <c r="I41" s="4"/>
      <c r="J41" s="4"/>
      <c r="K41" s="4"/>
      <c r="L41" s="28"/>
      <c r="M41" s="4"/>
      <c r="N41" s="4"/>
      <c r="O41" s="4"/>
      <c r="P41" s="4"/>
      <c r="Q41" s="4"/>
      <c r="R41" s="28"/>
      <c r="S41" s="5"/>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4"/>
      <c r="FO41" s="4"/>
      <c r="FP41" s="4"/>
      <c r="FQ41" s="4"/>
      <c r="FR41" s="4"/>
      <c r="FS41" s="4"/>
      <c r="FT41" s="4"/>
      <c r="FU41" s="4"/>
      <c r="FV41" s="4"/>
      <c r="FW41" s="4"/>
      <c r="FX41" s="4"/>
      <c r="FY41" s="4"/>
      <c r="FZ41" s="4"/>
      <c r="GA41" s="4"/>
      <c r="GB41" s="4"/>
      <c r="GC41" s="4"/>
      <c r="GD41" s="4"/>
      <c r="GE41" s="4"/>
      <c r="GF41" s="4"/>
      <c r="GG41" s="4"/>
      <c r="GH41" s="4"/>
      <c r="GI41" s="4"/>
      <c r="GJ41" s="4"/>
      <c r="GK41" s="4"/>
      <c r="GL41" s="4"/>
      <c r="GM41" s="4"/>
      <c r="GN41" s="4"/>
      <c r="GO41" s="4"/>
      <c r="GP41" s="4"/>
      <c r="GQ41" s="4"/>
      <c r="GR41" s="4"/>
      <c r="GS41" s="4"/>
      <c r="GT41" s="4"/>
      <c r="GU41" s="4"/>
      <c r="GV41" s="4"/>
      <c r="GW41" s="4"/>
      <c r="GX41" s="4"/>
      <c r="GY41" s="4"/>
      <c r="GZ41" s="4"/>
      <c r="HA41" s="4"/>
      <c r="HB41" s="4"/>
      <c r="HC41" s="4"/>
      <c r="HD41" s="4"/>
      <c r="HE41" s="4"/>
      <c r="HF41" s="4"/>
      <c r="HG41" s="4"/>
      <c r="HH41" s="4"/>
      <c r="HI41" s="4"/>
      <c r="HJ41" s="4"/>
      <c r="HK41" s="4"/>
      <c r="HL41" s="4"/>
      <c r="HM41" s="4"/>
      <c r="HN41" s="4"/>
      <c r="HO41" s="4"/>
      <c r="HP41" s="4"/>
      <c r="HQ41" s="4"/>
      <c r="HR41" s="4"/>
      <c r="HS41" s="4"/>
      <c r="HT41" s="4"/>
      <c r="HU41" s="4"/>
      <c r="HV41" s="4"/>
      <c r="HW41" s="4"/>
      <c r="HX41" s="4"/>
      <c r="HY41" s="4"/>
      <c r="HZ41" s="4"/>
      <c r="IA41" s="4"/>
      <c r="IB41" s="4"/>
      <c r="IC41" s="4"/>
      <c r="ID41" s="4"/>
      <c r="IE41" s="4"/>
      <c r="IF41" s="4"/>
      <c r="IG41" s="4"/>
      <c r="IH41" s="4"/>
      <c r="II41" s="4"/>
      <c r="IJ41" s="4"/>
      <c r="IK41" s="4"/>
      <c r="IL41" s="4"/>
      <c r="IM41" s="4"/>
      <c r="IN41" s="4"/>
      <c r="IO41" s="4"/>
      <c r="IP41" s="4"/>
      <c r="IQ41" s="4"/>
      <c r="IR41" s="4"/>
      <c r="IS41" s="4"/>
      <c r="IT41" s="4"/>
      <c r="IU41" s="4"/>
      <c r="IV41" s="4"/>
      <c r="IW41" s="4"/>
      <c r="IX41" s="4"/>
      <c r="IY41" s="4"/>
      <c r="IZ41" s="4"/>
      <c r="JA41" s="4"/>
    </row>
    <row r="42" spans="2:261" s="19" customFormat="1" hidden="1" x14ac:dyDescent="0.25">
      <c r="B42" s="4"/>
      <c r="F42" s="20"/>
      <c r="G42" s="4"/>
      <c r="H42" s="4"/>
      <c r="I42" s="4"/>
      <c r="J42" s="4"/>
      <c r="K42" s="4"/>
      <c r="L42" s="28"/>
      <c r="M42" s="4"/>
      <c r="N42" s="4"/>
      <c r="O42" s="4"/>
      <c r="P42" s="4"/>
      <c r="Q42" s="4"/>
      <c r="R42" s="28"/>
      <c r="S42" s="5"/>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4"/>
      <c r="FO42" s="4"/>
      <c r="FP42" s="4"/>
      <c r="FQ42" s="4"/>
      <c r="FR42" s="4"/>
      <c r="FS42" s="4"/>
      <c r="FT42" s="4"/>
      <c r="FU42" s="4"/>
      <c r="FV42" s="4"/>
      <c r="FW42" s="4"/>
      <c r="FX42" s="4"/>
      <c r="FY42" s="4"/>
      <c r="FZ42" s="4"/>
      <c r="GA42" s="4"/>
      <c r="GB42" s="4"/>
      <c r="GC42" s="4"/>
      <c r="GD42" s="4"/>
      <c r="GE42" s="4"/>
      <c r="GF42" s="4"/>
      <c r="GG42" s="4"/>
      <c r="GH42" s="4"/>
      <c r="GI42" s="4"/>
      <c r="GJ42" s="4"/>
      <c r="GK42" s="4"/>
      <c r="GL42" s="4"/>
      <c r="GM42" s="4"/>
      <c r="GN42" s="4"/>
      <c r="GO42" s="4"/>
      <c r="GP42" s="4"/>
      <c r="GQ42" s="4"/>
      <c r="GR42" s="4"/>
      <c r="GS42" s="4"/>
      <c r="GT42" s="4"/>
      <c r="GU42" s="4"/>
      <c r="GV42" s="4"/>
      <c r="GW42" s="4"/>
      <c r="GX42" s="4"/>
      <c r="GY42" s="4"/>
      <c r="GZ42" s="4"/>
      <c r="HA42" s="4"/>
      <c r="HB42" s="4"/>
      <c r="HC42" s="4"/>
      <c r="HD42" s="4"/>
      <c r="HE42" s="4"/>
      <c r="HF42" s="4"/>
      <c r="HG42" s="4"/>
      <c r="HH42" s="4"/>
      <c r="HI42" s="4"/>
      <c r="HJ42" s="4"/>
      <c r="HK42" s="4"/>
      <c r="HL42" s="4"/>
      <c r="HM42" s="4"/>
      <c r="HN42" s="4"/>
      <c r="HO42" s="4"/>
      <c r="HP42" s="4"/>
      <c r="HQ42" s="4"/>
      <c r="HR42" s="4"/>
      <c r="HS42" s="4"/>
      <c r="HT42" s="4"/>
      <c r="HU42" s="4"/>
      <c r="HV42" s="4"/>
      <c r="HW42" s="4"/>
      <c r="HX42" s="4"/>
      <c r="HY42" s="4"/>
      <c r="HZ42" s="4"/>
      <c r="IA42" s="4"/>
      <c r="IB42" s="4"/>
      <c r="IC42" s="4"/>
      <c r="ID42" s="4"/>
      <c r="IE42" s="4"/>
      <c r="IF42" s="4"/>
      <c r="IG42" s="4"/>
      <c r="IH42" s="4"/>
      <c r="II42" s="4"/>
      <c r="IJ42" s="4"/>
      <c r="IK42" s="4"/>
      <c r="IL42" s="4"/>
      <c r="IM42" s="4"/>
      <c r="IN42" s="4"/>
      <c r="IO42" s="4"/>
      <c r="IP42" s="4"/>
      <c r="IQ42" s="4"/>
      <c r="IR42" s="4"/>
      <c r="IS42" s="4"/>
      <c r="IT42" s="4"/>
      <c r="IU42" s="4"/>
      <c r="IV42" s="4"/>
      <c r="IW42" s="4"/>
      <c r="IX42" s="4"/>
      <c r="IY42" s="4"/>
      <c r="IZ42" s="4"/>
      <c r="JA42" s="4"/>
    </row>
    <row r="43" spans="2:261" s="19" customFormat="1" hidden="1" x14ac:dyDescent="0.25">
      <c r="B43" s="4"/>
      <c r="F43" s="20"/>
      <c r="G43" s="4"/>
      <c r="H43" s="4"/>
      <c r="I43" s="4"/>
      <c r="J43" s="4"/>
      <c r="K43" s="4"/>
      <c r="L43" s="28"/>
      <c r="M43" s="4"/>
      <c r="N43" s="4"/>
      <c r="O43" s="4"/>
      <c r="P43" s="4"/>
      <c r="Q43" s="4"/>
      <c r="R43" s="28"/>
      <c r="S43" s="5"/>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4"/>
      <c r="FO43" s="4"/>
      <c r="FP43" s="4"/>
      <c r="FQ43" s="4"/>
      <c r="FR43" s="4"/>
      <c r="FS43" s="4"/>
      <c r="FT43" s="4"/>
      <c r="FU43" s="4"/>
      <c r="FV43" s="4"/>
      <c r="FW43" s="4"/>
      <c r="FX43" s="4"/>
      <c r="FY43" s="4"/>
      <c r="FZ43" s="4"/>
      <c r="GA43" s="4"/>
      <c r="GB43" s="4"/>
      <c r="GC43" s="4"/>
      <c r="GD43" s="4"/>
      <c r="GE43" s="4"/>
      <c r="GF43" s="4"/>
      <c r="GG43" s="4"/>
      <c r="GH43" s="4"/>
      <c r="GI43" s="4"/>
      <c r="GJ43" s="4"/>
      <c r="GK43" s="4"/>
      <c r="GL43" s="4"/>
      <c r="GM43" s="4"/>
      <c r="GN43" s="4"/>
      <c r="GO43" s="4"/>
      <c r="GP43" s="4"/>
      <c r="GQ43" s="4"/>
      <c r="GR43" s="4"/>
      <c r="GS43" s="4"/>
      <c r="GT43" s="4"/>
      <c r="GU43" s="4"/>
      <c r="GV43" s="4"/>
      <c r="GW43" s="4"/>
      <c r="GX43" s="4"/>
      <c r="GY43" s="4"/>
      <c r="GZ43" s="4"/>
      <c r="HA43" s="4"/>
      <c r="HB43" s="4"/>
      <c r="HC43" s="4"/>
      <c r="HD43" s="4"/>
      <c r="HE43" s="4"/>
      <c r="HF43" s="4"/>
      <c r="HG43" s="4"/>
      <c r="HH43" s="4"/>
      <c r="HI43" s="4"/>
      <c r="HJ43" s="4"/>
      <c r="HK43" s="4"/>
      <c r="HL43" s="4"/>
      <c r="HM43" s="4"/>
      <c r="HN43" s="4"/>
      <c r="HO43" s="4"/>
      <c r="HP43" s="4"/>
      <c r="HQ43" s="4"/>
      <c r="HR43" s="4"/>
      <c r="HS43" s="4"/>
      <c r="HT43" s="4"/>
      <c r="HU43" s="4"/>
      <c r="HV43" s="4"/>
      <c r="HW43" s="4"/>
      <c r="HX43" s="4"/>
      <c r="HY43" s="4"/>
      <c r="HZ43" s="4"/>
      <c r="IA43" s="4"/>
      <c r="IB43" s="4"/>
      <c r="IC43" s="4"/>
      <c r="ID43" s="4"/>
      <c r="IE43" s="4"/>
      <c r="IF43" s="4"/>
      <c r="IG43" s="4"/>
      <c r="IH43" s="4"/>
      <c r="II43" s="4"/>
      <c r="IJ43" s="4"/>
      <c r="IK43" s="4"/>
      <c r="IL43" s="4"/>
      <c r="IM43" s="4"/>
      <c r="IN43" s="4"/>
      <c r="IO43" s="4"/>
      <c r="IP43" s="4"/>
      <c r="IQ43" s="4"/>
      <c r="IR43" s="4"/>
      <c r="IS43" s="4"/>
      <c r="IT43" s="4"/>
      <c r="IU43" s="4"/>
      <c r="IV43" s="4"/>
      <c r="IW43" s="4"/>
      <c r="IX43" s="4"/>
      <c r="IY43" s="4"/>
      <c r="IZ43" s="4"/>
      <c r="JA43" s="4"/>
    </row>
    <row r="44" spans="2:261" s="19" customFormat="1" hidden="1" x14ac:dyDescent="0.25">
      <c r="B44" s="4"/>
      <c r="F44" s="20"/>
      <c r="G44" s="4"/>
      <c r="H44" s="4"/>
      <c r="I44" s="4"/>
      <c r="J44" s="4"/>
      <c r="K44" s="4"/>
      <c r="L44" s="28"/>
      <c r="M44" s="4"/>
      <c r="N44" s="4"/>
      <c r="O44" s="4"/>
      <c r="P44" s="4"/>
      <c r="Q44" s="4"/>
      <c r="R44" s="28"/>
      <c r="S44" s="5"/>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4"/>
      <c r="FO44" s="4"/>
      <c r="FP44" s="4"/>
      <c r="FQ44" s="4"/>
      <c r="FR44" s="4"/>
      <c r="FS44" s="4"/>
      <c r="FT44" s="4"/>
      <c r="FU44" s="4"/>
      <c r="FV44" s="4"/>
      <c r="FW44" s="4"/>
      <c r="FX44" s="4"/>
      <c r="FY44" s="4"/>
      <c r="FZ44" s="4"/>
      <c r="GA44" s="4"/>
      <c r="GB44" s="4"/>
      <c r="GC44" s="4"/>
      <c r="GD44" s="4"/>
      <c r="GE44" s="4"/>
      <c r="GF44" s="4"/>
      <c r="GG44" s="4"/>
      <c r="GH44" s="4"/>
      <c r="GI44" s="4"/>
      <c r="GJ44" s="4"/>
      <c r="GK44" s="4"/>
      <c r="GL44" s="4"/>
      <c r="GM44" s="4"/>
      <c r="GN44" s="4"/>
      <c r="GO44" s="4"/>
      <c r="GP44" s="4"/>
      <c r="GQ44" s="4"/>
      <c r="GR44" s="4"/>
      <c r="GS44" s="4"/>
      <c r="GT44" s="4"/>
      <c r="GU44" s="4"/>
      <c r="GV44" s="4"/>
      <c r="GW44" s="4"/>
      <c r="GX44" s="4"/>
      <c r="GY44" s="4"/>
      <c r="GZ44" s="4"/>
      <c r="HA44" s="4"/>
      <c r="HB44" s="4"/>
      <c r="HC44" s="4"/>
      <c r="HD44" s="4"/>
      <c r="HE44" s="4"/>
      <c r="HF44" s="4"/>
      <c r="HG44" s="4"/>
      <c r="HH44" s="4"/>
      <c r="HI44" s="4"/>
      <c r="HJ44" s="4"/>
      <c r="HK44" s="4"/>
      <c r="HL44" s="4"/>
      <c r="HM44" s="4"/>
      <c r="HN44" s="4"/>
      <c r="HO44" s="4"/>
      <c r="HP44" s="4"/>
      <c r="HQ44" s="4"/>
      <c r="HR44" s="4"/>
      <c r="HS44" s="4"/>
      <c r="HT44" s="4"/>
      <c r="HU44" s="4"/>
      <c r="HV44" s="4"/>
      <c r="HW44" s="4"/>
      <c r="HX44" s="4"/>
      <c r="HY44" s="4"/>
      <c r="HZ44" s="4"/>
      <c r="IA44" s="4"/>
      <c r="IB44" s="4"/>
      <c r="IC44" s="4"/>
      <c r="ID44" s="4"/>
      <c r="IE44" s="4"/>
      <c r="IF44" s="4"/>
      <c r="IG44" s="4"/>
      <c r="IH44" s="4"/>
      <c r="II44" s="4"/>
      <c r="IJ44" s="4"/>
      <c r="IK44" s="4"/>
      <c r="IL44" s="4"/>
      <c r="IM44" s="4"/>
      <c r="IN44" s="4"/>
      <c r="IO44" s="4"/>
      <c r="IP44" s="4"/>
      <c r="IQ44" s="4"/>
      <c r="IR44" s="4"/>
      <c r="IS44" s="4"/>
      <c r="IT44" s="4"/>
      <c r="IU44" s="4"/>
      <c r="IV44" s="4"/>
      <c r="IW44" s="4"/>
      <c r="IX44" s="4"/>
      <c r="IY44" s="4"/>
      <c r="IZ44" s="4"/>
      <c r="JA44" s="4"/>
    </row>
    <row r="45" spans="2:261" s="19" customFormat="1" hidden="1" x14ac:dyDescent="0.25">
      <c r="B45" s="4"/>
      <c r="F45" s="20"/>
      <c r="G45" s="4"/>
      <c r="H45" s="4"/>
      <c r="I45" s="4"/>
      <c r="J45" s="4"/>
      <c r="K45" s="4"/>
      <c r="L45" s="28"/>
      <c r="M45" s="4"/>
      <c r="N45" s="4"/>
      <c r="O45" s="4"/>
      <c r="P45" s="4"/>
      <c r="Q45" s="4"/>
      <c r="R45" s="28"/>
      <c r="S45" s="5"/>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4"/>
      <c r="FO45" s="4"/>
      <c r="FP45" s="4"/>
      <c r="FQ45" s="4"/>
      <c r="FR45" s="4"/>
      <c r="FS45" s="4"/>
      <c r="FT45" s="4"/>
      <c r="FU45" s="4"/>
      <c r="FV45" s="4"/>
      <c r="FW45" s="4"/>
      <c r="FX45" s="4"/>
      <c r="FY45" s="4"/>
      <c r="FZ45" s="4"/>
      <c r="GA45" s="4"/>
      <c r="GB45" s="4"/>
      <c r="GC45" s="4"/>
      <c r="GD45" s="4"/>
      <c r="GE45" s="4"/>
      <c r="GF45" s="4"/>
      <c r="GG45" s="4"/>
      <c r="GH45" s="4"/>
      <c r="GI45" s="4"/>
      <c r="GJ45" s="4"/>
      <c r="GK45" s="4"/>
      <c r="GL45" s="4"/>
      <c r="GM45" s="4"/>
      <c r="GN45" s="4"/>
      <c r="GO45" s="4"/>
      <c r="GP45" s="4"/>
      <c r="GQ45" s="4"/>
      <c r="GR45" s="4"/>
      <c r="GS45" s="4"/>
      <c r="GT45" s="4"/>
      <c r="GU45" s="4"/>
      <c r="GV45" s="4"/>
      <c r="GW45" s="4"/>
      <c r="GX45" s="4"/>
      <c r="GY45" s="4"/>
      <c r="GZ45" s="4"/>
      <c r="HA45" s="4"/>
      <c r="HB45" s="4"/>
      <c r="HC45" s="4"/>
      <c r="HD45" s="4"/>
      <c r="HE45" s="4"/>
      <c r="HF45" s="4"/>
      <c r="HG45" s="4"/>
      <c r="HH45" s="4"/>
      <c r="HI45" s="4"/>
      <c r="HJ45" s="4"/>
      <c r="HK45" s="4"/>
      <c r="HL45" s="4"/>
      <c r="HM45" s="4"/>
      <c r="HN45" s="4"/>
      <c r="HO45" s="4"/>
      <c r="HP45" s="4"/>
      <c r="HQ45" s="4"/>
      <c r="HR45" s="4"/>
      <c r="HS45" s="4"/>
      <c r="HT45" s="4"/>
      <c r="HU45" s="4"/>
      <c r="HV45" s="4"/>
      <c r="HW45" s="4"/>
      <c r="HX45" s="4"/>
      <c r="HY45" s="4"/>
      <c r="HZ45" s="4"/>
      <c r="IA45" s="4"/>
      <c r="IB45" s="4"/>
      <c r="IC45" s="4"/>
      <c r="ID45" s="4"/>
      <c r="IE45" s="4"/>
      <c r="IF45" s="4"/>
      <c r="IG45" s="4"/>
      <c r="IH45" s="4"/>
      <c r="II45" s="4"/>
      <c r="IJ45" s="4"/>
      <c r="IK45" s="4"/>
      <c r="IL45" s="4"/>
      <c r="IM45" s="4"/>
      <c r="IN45" s="4"/>
      <c r="IO45" s="4"/>
      <c r="IP45" s="4"/>
      <c r="IQ45" s="4"/>
      <c r="IR45" s="4"/>
      <c r="IS45" s="4"/>
      <c r="IT45" s="4"/>
      <c r="IU45" s="4"/>
      <c r="IV45" s="4"/>
      <c r="IW45" s="4"/>
      <c r="IX45" s="4"/>
      <c r="IY45" s="4"/>
      <c r="IZ45" s="4"/>
      <c r="JA45" s="4"/>
    </row>
    <row r="46" spans="2:261" s="19" customFormat="1" hidden="1" x14ac:dyDescent="0.25">
      <c r="B46" s="4"/>
      <c r="F46" s="20"/>
      <c r="G46" s="4"/>
      <c r="H46" s="4"/>
      <c r="I46" s="4"/>
      <c r="J46" s="4"/>
      <c r="K46" s="4"/>
      <c r="L46" s="28"/>
      <c r="M46" s="4"/>
      <c r="N46" s="4"/>
      <c r="O46" s="4"/>
      <c r="P46" s="4"/>
      <c r="Q46" s="4"/>
      <c r="R46" s="28"/>
      <c r="S46" s="5"/>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4"/>
      <c r="FO46" s="4"/>
      <c r="FP46" s="4"/>
      <c r="FQ46" s="4"/>
      <c r="FR46" s="4"/>
      <c r="FS46" s="4"/>
      <c r="FT46" s="4"/>
      <c r="FU46" s="4"/>
      <c r="FV46" s="4"/>
      <c r="FW46" s="4"/>
      <c r="FX46" s="4"/>
      <c r="FY46" s="4"/>
      <c r="FZ46" s="4"/>
      <c r="GA46" s="4"/>
      <c r="GB46" s="4"/>
      <c r="GC46" s="4"/>
      <c r="GD46" s="4"/>
      <c r="GE46" s="4"/>
      <c r="GF46" s="4"/>
      <c r="GG46" s="4"/>
      <c r="GH46" s="4"/>
      <c r="GI46" s="4"/>
      <c r="GJ46" s="4"/>
      <c r="GK46" s="4"/>
      <c r="GL46" s="4"/>
      <c r="GM46" s="4"/>
      <c r="GN46" s="4"/>
      <c r="GO46" s="4"/>
      <c r="GP46" s="4"/>
      <c r="GQ46" s="4"/>
      <c r="GR46" s="4"/>
      <c r="GS46" s="4"/>
      <c r="GT46" s="4"/>
      <c r="GU46" s="4"/>
      <c r="GV46" s="4"/>
      <c r="GW46" s="4"/>
      <c r="GX46" s="4"/>
      <c r="GY46" s="4"/>
      <c r="GZ46" s="4"/>
      <c r="HA46" s="4"/>
      <c r="HB46" s="4"/>
      <c r="HC46" s="4"/>
      <c r="HD46" s="4"/>
      <c r="HE46" s="4"/>
      <c r="HF46" s="4"/>
      <c r="HG46" s="4"/>
      <c r="HH46" s="4"/>
      <c r="HI46" s="4"/>
      <c r="HJ46" s="4"/>
      <c r="HK46" s="4"/>
      <c r="HL46" s="4"/>
      <c r="HM46" s="4"/>
      <c r="HN46" s="4"/>
      <c r="HO46" s="4"/>
      <c r="HP46" s="4"/>
      <c r="HQ46" s="4"/>
      <c r="HR46" s="4"/>
      <c r="HS46" s="4"/>
      <c r="HT46" s="4"/>
      <c r="HU46" s="4"/>
      <c r="HV46" s="4"/>
      <c r="HW46" s="4"/>
      <c r="HX46" s="4"/>
      <c r="HY46" s="4"/>
      <c r="HZ46" s="4"/>
      <c r="IA46" s="4"/>
      <c r="IB46" s="4"/>
      <c r="IC46" s="4"/>
      <c r="ID46" s="4"/>
      <c r="IE46" s="4"/>
      <c r="IF46" s="4"/>
      <c r="IG46" s="4"/>
      <c r="IH46" s="4"/>
      <c r="II46" s="4"/>
      <c r="IJ46" s="4"/>
      <c r="IK46" s="4"/>
      <c r="IL46" s="4"/>
      <c r="IM46" s="4"/>
      <c r="IN46" s="4"/>
      <c r="IO46" s="4"/>
      <c r="IP46" s="4"/>
      <c r="IQ46" s="4"/>
      <c r="IR46" s="4"/>
      <c r="IS46" s="4"/>
      <c r="IT46" s="4"/>
      <c r="IU46" s="4"/>
      <c r="IV46" s="4"/>
      <c r="IW46" s="4"/>
      <c r="IX46" s="4"/>
      <c r="IY46" s="4"/>
      <c r="IZ46" s="4"/>
      <c r="JA46" s="4"/>
    </row>
    <row r="47" spans="2:261" s="19" customFormat="1" hidden="1" x14ac:dyDescent="0.25">
      <c r="B47" s="4"/>
      <c r="F47" s="20"/>
      <c r="G47" s="4"/>
      <c r="H47" s="4"/>
      <c r="I47" s="4"/>
      <c r="J47" s="4"/>
      <c r="K47" s="4"/>
      <c r="L47" s="28"/>
      <c r="M47" s="4"/>
      <c r="N47" s="4"/>
      <c r="O47" s="4"/>
      <c r="P47" s="4"/>
      <c r="Q47" s="4"/>
      <c r="R47" s="28"/>
      <c r="S47" s="5"/>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4"/>
      <c r="FO47" s="4"/>
      <c r="FP47" s="4"/>
      <c r="FQ47" s="4"/>
      <c r="FR47" s="4"/>
      <c r="FS47" s="4"/>
      <c r="FT47" s="4"/>
      <c r="FU47" s="4"/>
      <c r="FV47" s="4"/>
      <c r="FW47" s="4"/>
      <c r="FX47" s="4"/>
      <c r="FY47" s="4"/>
      <c r="FZ47" s="4"/>
      <c r="GA47" s="4"/>
      <c r="GB47" s="4"/>
      <c r="GC47" s="4"/>
      <c r="GD47" s="4"/>
      <c r="GE47" s="4"/>
      <c r="GF47" s="4"/>
      <c r="GG47" s="4"/>
      <c r="GH47" s="4"/>
      <c r="GI47" s="4"/>
      <c r="GJ47" s="4"/>
      <c r="GK47" s="4"/>
      <c r="GL47" s="4"/>
      <c r="GM47" s="4"/>
      <c r="GN47" s="4"/>
      <c r="GO47" s="4"/>
      <c r="GP47" s="4"/>
      <c r="GQ47" s="4"/>
      <c r="GR47" s="4"/>
      <c r="GS47" s="4"/>
      <c r="GT47" s="4"/>
      <c r="GU47" s="4"/>
      <c r="GV47" s="4"/>
      <c r="GW47" s="4"/>
      <c r="GX47" s="4"/>
      <c r="GY47" s="4"/>
      <c r="GZ47" s="4"/>
      <c r="HA47" s="4"/>
      <c r="HB47" s="4"/>
      <c r="HC47" s="4"/>
      <c r="HD47" s="4"/>
      <c r="HE47" s="4"/>
      <c r="HF47" s="4"/>
      <c r="HG47" s="4"/>
      <c r="HH47" s="4"/>
      <c r="HI47" s="4"/>
      <c r="HJ47" s="4"/>
      <c r="HK47" s="4"/>
      <c r="HL47" s="4"/>
      <c r="HM47" s="4"/>
      <c r="HN47" s="4"/>
      <c r="HO47" s="4"/>
      <c r="HP47" s="4"/>
      <c r="HQ47" s="4"/>
      <c r="HR47" s="4"/>
      <c r="HS47" s="4"/>
      <c r="HT47" s="4"/>
      <c r="HU47" s="4"/>
      <c r="HV47" s="4"/>
      <c r="HW47" s="4"/>
      <c r="HX47" s="4"/>
      <c r="HY47" s="4"/>
      <c r="HZ47" s="4"/>
      <c r="IA47" s="4"/>
      <c r="IB47" s="4"/>
      <c r="IC47" s="4"/>
      <c r="ID47" s="4"/>
      <c r="IE47" s="4"/>
      <c r="IF47" s="4"/>
      <c r="IG47" s="4"/>
      <c r="IH47" s="4"/>
      <c r="II47" s="4"/>
      <c r="IJ47" s="4"/>
      <c r="IK47" s="4"/>
      <c r="IL47" s="4"/>
      <c r="IM47" s="4"/>
      <c r="IN47" s="4"/>
      <c r="IO47" s="4"/>
      <c r="IP47" s="4"/>
      <c r="IQ47" s="4"/>
      <c r="IR47" s="4"/>
      <c r="IS47" s="4"/>
      <c r="IT47" s="4"/>
      <c r="IU47" s="4"/>
      <c r="IV47" s="4"/>
      <c r="IW47" s="4"/>
      <c r="IX47" s="4"/>
      <c r="IY47" s="4"/>
      <c r="IZ47" s="4"/>
      <c r="JA47" s="4"/>
    </row>
    <row r="48" spans="2:261" s="19" customFormat="1" hidden="1" x14ac:dyDescent="0.25">
      <c r="B48" s="4"/>
      <c r="F48" s="20"/>
      <c r="G48" s="4"/>
      <c r="H48" s="4"/>
      <c r="I48" s="4"/>
      <c r="J48" s="4"/>
      <c r="K48" s="4"/>
      <c r="L48" s="28"/>
      <c r="M48" s="4"/>
      <c r="N48" s="4"/>
      <c r="O48" s="4"/>
      <c r="P48" s="4"/>
      <c r="Q48" s="4"/>
      <c r="R48" s="28"/>
      <c r="S48" s="5"/>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4"/>
      <c r="FO48" s="4"/>
      <c r="FP48" s="4"/>
      <c r="FQ48" s="4"/>
      <c r="FR48" s="4"/>
      <c r="FS48" s="4"/>
      <c r="FT48" s="4"/>
      <c r="FU48" s="4"/>
      <c r="FV48" s="4"/>
      <c r="FW48" s="4"/>
      <c r="FX48" s="4"/>
      <c r="FY48" s="4"/>
      <c r="FZ48" s="4"/>
      <c r="GA48" s="4"/>
      <c r="GB48" s="4"/>
      <c r="GC48" s="4"/>
      <c r="GD48" s="4"/>
      <c r="GE48" s="4"/>
      <c r="GF48" s="4"/>
      <c r="GG48" s="4"/>
      <c r="GH48" s="4"/>
      <c r="GI48" s="4"/>
      <c r="GJ48" s="4"/>
      <c r="GK48" s="4"/>
      <c r="GL48" s="4"/>
      <c r="GM48" s="4"/>
      <c r="GN48" s="4"/>
      <c r="GO48" s="4"/>
      <c r="GP48" s="4"/>
      <c r="GQ48" s="4"/>
      <c r="GR48" s="4"/>
      <c r="GS48" s="4"/>
      <c r="GT48" s="4"/>
      <c r="GU48" s="4"/>
      <c r="GV48" s="4"/>
      <c r="GW48" s="4"/>
      <c r="GX48" s="4"/>
      <c r="GY48" s="4"/>
      <c r="GZ48" s="4"/>
      <c r="HA48" s="4"/>
      <c r="HB48" s="4"/>
      <c r="HC48" s="4"/>
      <c r="HD48" s="4"/>
      <c r="HE48" s="4"/>
      <c r="HF48" s="4"/>
      <c r="HG48" s="4"/>
      <c r="HH48" s="4"/>
      <c r="HI48" s="4"/>
      <c r="HJ48" s="4"/>
      <c r="HK48" s="4"/>
      <c r="HL48" s="4"/>
      <c r="HM48" s="4"/>
      <c r="HN48" s="4"/>
      <c r="HO48" s="4"/>
      <c r="HP48" s="4"/>
      <c r="HQ48" s="4"/>
      <c r="HR48" s="4"/>
      <c r="HS48" s="4"/>
      <c r="HT48" s="4"/>
      <c r="HU48" s="4"/>
      <c r="HV48" s="4"/>
      <c r="HW48" s="4"/>
      <c r="HX48" s="4"/>
      <c r="HY48" s="4"/>
      <c r="HZ48" s="4"/>
      <c r="IA48" s="4"/>
      <c r="IB48" s="4"/>
      <c r="IC48" s="4"/>
      <c r="ID48" s="4"/>
      <c r="IE48" s="4"/>
      <c r="IF48" s="4"/>
      <c r="IG48" s="4"/>
      <c r="IH48" s="4"/>
      <c r="II48" s="4"/>
      <c r="IJ48" s="4"/>
      <c r="IK48" s="4"/>
      <c r="IL48" s="4"/>
      <c r="IM48" s="4"/>
      <c r="IN48" s="4"/>
      <c r="IO48" s="4"/>
      <c r="IP48" s="4"/>
      <c r="IQ48" s="4"/>
      <c r="IR48" s="4"/>
      <c r="IS48" s="4"/>
      <c r="IT48" s="4"/>
      <c r="IU48" s="4"/>
      <c r="IV48" s="4"/>
      <c r="IW48" s="4"/>
      <c r="IX48" s="4"/>
      <c r="IY48" s="4"/>
      <c r="IZ48" s="4"/>
      <c r="JA48" s="4"/>
    </row>
    <row r="49" spans="2:261" s="19" customFormat="1" hidden="1" x14ac:dyDescent="0.25">
      <c r="B49" s="4"/>
      <c r="F49" s="20"/>
      <c r="G49" s="4"/>
      <c r="H49" s="4"/>
      <c r="I49" s="4"/>
      <c r="J49" s="4"/>
      <c r="K49" s="4"/>
      <c r="L49" s="28"/>
      <c r="M49" s="4"/>
      <c r="N49" s="4"/>
      <c r="O49" s="4"/>
      <c r="P49" s="4"/>
      <c r="Q49" s="4"/>
      <c r="R49" s="28"/>
      <c r="S49" s="5"/>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4"/>
      <c r="FO49" s="4"/>
      <c r="FP49" s="4"/>
      <c r="FQ49" s="4"/>
      <c r="FR49" s="4"/>
      <c r="FS49" s="4"/>
      <c r="FT49" s="4"/>
      <c r="FU49" s="4"/>
      <c r="FV49" s="4"/>
      <c r="FW49" s="4"/>
      <c r="FX49" s="4"/>
      <c r="FY49" s="4"/>
      <c r="FZ49" s="4"/>
      <c r="GA49" s="4"/>
      <c r="GB49" s="4"/>
      <c r="GC49" s="4"/>
      <c r="GD49" s="4"/>
      <c r="GE49" s="4"/>
      <c r="GF49" s="4"/>
      <c r="GG49" s="4"/>
      <c r="GH49" s="4"/>
      <c r="GI49" s="4"/>
      <c r="GJ49" s="4"/>
      <c r="GK49" s="4"/>
      <c r="GL49" s="4"/>
      <c r="GM49" s="4"/>
      <c r="GN49" s="4"/>
      <c r="GO49" s="4"/>
      <c r="GP49" s="4"/>
      <c r="GQ49" s="4"/>
      <c r="GR49" s="4"/>
      <c r="GS49" s="4"/>
      <c r="GT49" s="4"/>
      <c r="GU49" s="4"/>
      <c r="GV49" s="4"/>
      <c r="GW49" s="4"/>
      <c r="GX49" s="4"/>
      <c r="GY49" s="4"/>
      <c r="GZ49" s="4"/>
      <c r="HA49" s="4"/>
      <c r="HB49" s="4"/>
      <c r="HC49" s="4"/>
      <c r="HD49" s="4"/>
      <c r="HE49" s="4"/>
      <c r="HF49" s="4"/>
      <c r="HG49" s="4"/>
      <c r="HH49" s="4"/>
      <c r="HI49" s="4"/>
      <c r="HJ49" s="4"/>
      <c r="HK49" s="4"/>
      <c r="HL49" s="4"/>
      <c r="HM49" s="4"/>
      <c r="HN49" s="4"/>
      <c r="HO49" s="4"/>
      <c r="HP49" s="4"/>
      <c r="HQ49" s="4"/>
      <c r="HR49" s="4"/>
      <c r="HS49" s="4"/>
      <c r="HT49" s="4"/>
      <c r="HU49" s="4"/>
      <c r="HV49" s="4"/>
      <c r="HW49" s="4"/>
      <c r="HX49" s="4"/>
      <c r="HY49" s="4"/>
      <c r="HZ49" s="4"/>
      <c r="IA49" s="4"/>
      <c r="IB49" s="4"/>
      <c r="IC49" s="4"/>
      <c r="ID49" s="4"/>
      <c r="IE49" s="4"/>
      <c r="IF49" s="4"/>
      <c r="IG49" s="4"/>
      <c r="IH49" s="4"/>
      <c r="II49" s="4"/>
      <c r="IJ49" s="4"/>
      <c r="IK49" s="4"/>
      <c r="IL49" s="4"/>
      <c r="IM49" s="4"/>
      <c r="IN49" s="4"/>
      <c r="IO49" s="4"/>
      <c r="IP49" s="4"/>
      <c r="IQ49" s="4"/>
      <c r="IR49" s="4"/>
      <c r="IS49" s="4"/>
      <c r="IT49" s="4"/>
      <c r="IU49" s="4"/>
      <c r="IV49" s="4"/>
      <c r="IW49" s="4"/>
      <c r="IX49" s="4"/>
      <c r="IY49" s="4"/>
      <c r="IZ49" s="4"/>
      <c r="JA49" s="4"/>
    </row>
    <row r="50" spans="2:261" s="19" customFormat="1" hidden="1" x14ac:dyDescent="0.25">
      <c r="B50" s="4"/>
      <c r="F50" s="20"/>
      <c r="G50" s="4"/>
      <c r="H50" s="4"/>
      <c r="I50" s="4"/>
      <c r="J50" s="4"/>
      <c r="K50" s="4"/>
      <c r="L50" s="28"/>
      <c r="M50" s="4"/>
      <c r="N50" s="4"/>
      <c r="O50" s="4"/>
      <c r="P50" s="4"/>
      <c r="Q50" s="4"/>
      <c r="R50" s="28"/>
      <c r="S50" s="5"/>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4"/>
      <c r="FO50" s="4"/>
      <c r="FP50" s="4"/>
      <c r="FQ50" s="4"/>
      <c r="FR50" s="4"/>
      <c r="FS50" s="4"/>
      <c r="FT50" s="4"/>
      <c r="FU50" s="4"/>
      <c r="FV50" s="4"/>
      <c r="FW50" s="4"/>
      <c r="FX50" s="4"/>
      <c r="FY50" s="4"/>
      <c r="FZ50" s="4"/>
      <c r="GA50" s="4"/>
      <c r="GB50" s="4"/>
      <c r="GC50" s="4"/>
      <c r="GD50" s="4"/>
      <c r="GE50" s="4"/>
      <c r="GF50" s="4"/>
      <c r="GG50" s="4"/>
      <c r="GH50" s="4"/>
      <c r="GI50" s="4"/>
      <c r="GJ50" s="4"/>
      <c r="GK50" s="4"/>
      <c r="GL50" s="4"/>
      <c r="GM50" s="4"/>
      <c r="GN50" s="4"/>
      <c r="GO50" s="4"/>
      <c r="GP50" s="4"/>
      <c r="GQ50" s="4"/>
      <c r="GR50" s="4"/>
      <c r="GS50" s="4"/>
      <c r="GT50" s="4"/>
      <c r="GU50" s="4"/>
      <c r="GV50" s="4"/>
      <c r="GW50" s="4"/>
      <c r="GX50" s="4"/>
      <c r="GY50" s="4"/>
      <c r="GZ50" s="4"/>
      <c r="HA50" s="4"/>
      <c r="HB50" s="4"/>
      <c r="HC50" s="4"/>
      <c r="HD50" s="4"/>
      <c r="HE50" s="4"/>
      <c r="HF50" s="4"/>
      <c r="HG50" s="4"/>
      <c r="HH50" s="4"/>
      <c r="HI50" s="4"/>
      <c r="HJ50" s="4"/>
      <c r="HK50" s="4"/>
      <c r="HL50" s="4"/>
      <c r="HM50" s="4"/>
      <c r="HN50" s="4"/>
      <c r="HO50" s="4"/>
      <c r="HP50" s="4"/>
      <c r="HQ50" s="4"/>
      <c r="HR50" s="4"/>
      <c r="HS50" s="4"/>
      <c r="HT50" s="4"/>
      <c r="HU50" s="4"/>
      <c r="HV50" s="4"/>
      <c r="HW50" s="4"/>
      <c r="HX50" s="4"/>
      <c r="HY50" s="4"/>
      <c r="HZ50" s="4"/>
      <c r="IA50" s="4"/>
      <c r="IB50" s="4"/>
      <c r="IC50" s="4"/>
      <c r="ID50" s="4"/>
      <c r="IE50" s="4"/>
      <c r="IF50" s="4"/>
      <c r="IG50" s="4"/>
      <c r="IH50" s="4"/>
      <c r="II50" s="4"/>
      <c r="IJ50" s="4"/>
      <c r="IK50" s="4"/>
      <c r="IL50" s="4"/>
      <c r="IM50" s="4"/>
      <c r="IN50" s="4"/>
      <c r="IO50" s="4"/>
      <c r="IP50" s="4"/>
      <c r="IQ50" s="4"/>
      <c r="IR50" s="4"/>
      <c r="IS50" s="4"/>
      <c r="IT50" s="4"/>
      <c r="IU50" s="4"/>
      <c r="IV50" s="4"/>
      <c r="IW50" s="4"/>
      <c r="IX50" s="4"/>
      <c r="IY50" s="4"/>
      <c r="IZ50" s="4"/>
      <c r="JA50" s="4"/>
    </row>
    <row r="51" spans="2:261" s="19" customFormat="1" hidden="1" x14ac:dyDescent="0.25">
      <c r="B51" s="4"/>
      <c r="F51" s="20"/>
      <c r="G51" s="4"/>
      <c r="H51" s="4"/>
      <c r="I51" s="4"/>
      <c r="J51" s="4"/>
      <c r="K51" s="4"/>
      <c r="L51" s="28"/>
      <c r="M51" s="4"/>
      <c r="N51" s="4"/>
      <c r="O51" s="4"/>
      <c r="P51" s="4"/>
      <c r="Q51" s="4"/>
      <c r="R51" s="28"/>
      <c r="S51" s="5"/>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4"/>
      <c r="FO51" s="4"/>
      <c r="FP51" s="4"/>
      <c r="FQ51" s="4"/>
      <c r="FR51" s="4"/>
      <c r="FS51" s="4"/>
      <c r="FT51" s="4"/>
      <c r="FU51" s="4"/>
      <c r="FV51" s="4"/>
      <c r="FW51" s="4"/>
      <c r="FX51" s="4"/>
      <c r="FY51" s="4"/>
      <c r="FZ51" s="4"/>
      <c r="GA51" s="4"/>
      <c r="GB51" s="4"/>
      <c r="GC51" s="4"/>
      <c r="GD51" s="4"/>
      <c r="GE51" s="4"/>
      <c r="GF51" s="4"/>
      <c r="GG51" s="4"/>
      <c r="GH51" s="4"/>
      <c r="GI51" s="4"/>
      <c r="GJ51" s="4"/>
      <c r="GK51" s="4"/>
      <c r="GL51" s="4"/>
      <c r="GM51" s="4"/>
      <c r="GN51" s="4"/>
      <c r="GO51" s="4"/>
      <c r="GP51" s="4"/>
      <c r="GQ51" s="4"/>
      <c r="GR51" s="4"/>
      <c r="GS51" s="4"/>
      <c r="GT51" s="4"/>
      <c r="GU51" s="4"/>
      <c r="GV51" s="4"/>
      <c r="GW51" s="4"/>
      <c r="GX51" s="4"/>
      <c r="GY51" s="4"/>
      <c r="GZ51" s="4"/>
      <c r="HA51" s="4"/>
      <c r="HB51" s="4"/>
      <c r="HC51" s="4"/>
      <c r="HD51" s="4"/>
      <c r="HE51" s="4"/>
      <c r="HF51" s="4"/>
      <c r="HG51" s="4"/>
      <c r="HH51" s="4"/>
      <c r="HI51" s="4"/>
      <c r="HJ51" s="4"/>
      <c r="HK51" s="4"/>
      <c r="HL51" s="4"/>
      <c r="HM51" s="4"/>
      <c r="HN51" s="4"/>
      <c r="HO51" s="4"/>
      <c r="HP51" s="4"/>
      <c r="HQ51" s="4"/>
      <c r="HR51" s="4"/>
      <c r="HS51" s="4"/>
      <c r="HT51" s="4"/>
      <c r="HU51" s="4"/>
      <c r="HV51" s="4"/>
      <c r="HW51" s="4"/>
      <c r="HX51" s="4"/>
      <c r="HY51" s="4"/>
      <c r="HZ51" s="4"/>
      <c r="IA51" s="4"/>
      <c r="IB51" s="4"/>
      <c r="IC51" s="4"/>
      <c r="ID51" s="4"/>
      <c r="IE51" s="4"/>
      <c r="IF51" s="4"/>
      <c r="IG51" s="4"/>
      <c r="IH51" s="4"/>
      <c r="II51" s="4"/>
      <c r="IJ51" s="4"/>
      <c r="IK51" s="4"/>
      <c r="IL51" s="4"/>
      <c r="IM51" s="4"/>
      <c r="IN51" s="4"/>
      <c r="IO51" s="4"/>
      <c r="IP51" s="4"/>
      <c r="IQ51" s="4"/>
      <c r="IR51" s="4"/>
      <c r="IS51" s="4"/>
      <c r="IT51" s="4"/>
      <c r="IU51" s="4"/>
      <c r="IV51" s="4"/>
      <c r="IW51" s="4"/>
      <c r="IX51" s="4"/>
      <c r="IY51" s="4"/>
      <c r="IZ51" s="4"/>
      <c r="JA51" s="4"/>
    </row>
    <row r="52" spans="2:261" s="19" customFormat="1" hidden="1" x14ac:dyDescent="0.25">
      <c r="B52" s="4"/>
      <c r="F52" s="20"/>
      <c r="G52" s="4"/>
      <c r="H52" s="4"/>
      <c r="I52" s="4"/>
      <c r="J52" s="4"/>
      <c r="K52" s="4"/>
      <c r="L52" s="28"/>
      <c r="M52" s="4"/>
      <c r="N52" s="4"/>
      <c r="O52" s="4"/>
      <c r="P52" s="4"/>
      <c r="Q52" s="4"/>
      <c r="R52" s="28"/>
      <c r="S52" s="5"/>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4"/>
      <c r="FO52" s="4"/>
      <c r="FP52" s="4"/>
      <c r="FQ52" s="4"/>
      <c r="FR52" s="4"/>
      <c r="FS52" s="4"/>
      <c r="FT52" s="4"/>
      <c r="FU52" s="4"/>
      <c r="FV52" s="4"/>
      <c r="FW52" s="4"/>
      <c r="FX52" s="4"/>
      <c r="FY52" s="4"/>
      <c r="FZ52" s="4"/>
      <c r="GA52" s="4"/>
      <c r="GB52" s="4"/>
      <c r="GC52" s="4"/>
      <c r="GD52" s="4"/>
      <c r="GE52" s="4"/>
      <c r="GF52" s="4"/>
      <c r="GG52" s="4"/>
      <c r="GH52" s="4"/>
      <c r="GI52" s="4"/>
      <c r="GJ52" s="4"/>
      <c r="GK52" s="4"/>
      <c r="GL52" s="4"/>
      <c r="GM52" s="4"/>
      <c r="GN52" s="4"/>
      <c r="GO52" s="4"/>
      <c r="GP52" s="4"/>
      <c r="GQ52" s="4"/>
      <c r="GR52" s="4"/>
      <c r="GS52" s="4"/>
      <c r="GT52" s="4"/>
      <c r="GU52" s="4"/>
      <c r="GV52" s="4"/>
      <c r="GW52" s="4"/>
      <c r="GX52" s="4"/>
      <c r="GY52" s="4"/>
      <c r="GZ52" s="4"/>
      <c r="HA52" s="4"/>
      <c r="HB52" s="4"/>
      <c r="HC52" s="4"/>
      <c r="HD52" s="4"/>
      <c r="HE52" s="4"/>
      <c r="HF52" s="4"/>
      <c r="HG52" s="4"/>
      <c r="HH52" s="4"/>
      <c r="HI52" s="4"/>
      <c r="HJ52" s="4"/>
      <c r="HK52" s="4"/>
      <c r="HL52" s="4"/>
      <c r="HM52" s="4"/>
      <c r="HN52" s="4"/>
      <c r="HO52" s="4"/>
      <c r="HP52" s="4"/>
      <c r="HQ52" s="4"/>
      <c r="HR52" s="4"/>
      <c r="HS52" s="4"/>
      <c r="HT52" s="4"/>
      <c r="HU52" s="4"/>
      <c r="HV52" s="4"/>
      <c r="HW52" s="4"/>
      <c r="HX52" s="4"/>
      <c r="HY52" s="4"/>
      <c r="HZ52" s="4"/>
      <c r="IA52" s="4"/>
      <c r="IB52" s="4"/>
      <c r="IC52" s="4"/>
      <c r="ID52" s="4"/>
      <c r="IE52" s="4"/>
      <c r="IF52" s="4"/>
      <c r="IG52" s="4"/>
      <c r="IH52" s="4"/>
      <c r="II52" s="4"/>
      <c r="IJ52" s="4"/>
      <c r="IK52" s="4"/>
      <c r="IL52" s="4"/>
      <c r="IM52" s="4"/>
      <c r="IN52" s="4"/>
      <c r="IO52" s="4"/>
      <c r="IP52" s="4"/>
      <c r="IQ52" s="4"/>
      <c r="IR52" s="4"/>
      <c r="IS52" s="4"/>
      <c r="IT52" s="4"/>
      <c r="IU52" s="4"/>
      <c r="IV52" s="4"/>
      <c r="IW52" s="4"/>
      <c r="IX52" s="4"/>
      <c r="IY52" s="4"/>
      <c r="IZ52" s="4"/>
      <c r="JA52" s="4"/>
    </row>
    <row r="53" spans="2:261" s="19" customFormat="1" hidden="1" x14ac:dyDescent="0.25">
      <c r="B53" s="4"/>
      <c r="F53" s="20"/>
      <c r="G53" s="4"/>
      <c r="H53" s="4"/>
      <c r="I53" s="4"/>
      <c r="J53" s="4"/>
      <c r="K53" s="4"/>
      <c r="L53" s="28"/>
      <c r="M53" s="4"/>
      <c r="N53" s="4"/>
      <c r="O53" s="4"/>
      <c r="P53" s="4"/>
      <c r="Q53" s="4"/>
      <c r="R53" s="28"/>
      <c r="S53" s="5"/>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4"/>
      <c r="FO53" s="4"/>
      <c r="FP53" s="4"/>
      <c r="FQ53" s="4"/>
      <c r="FR53" s="4"/>
      <c r="FS53" s="4"/>
      <c r="FT53" s="4"/>
      <c r="FU53" s="4"/>
      <c r="FV53" s="4"/>
      <c r="FW53" s="4"/>
      <c r="FX53" s="4"/>
      <c r="FY53" s="4"/>
      <c r="FZ53" s="4"/>
      <c r="GA53" s="4"/>
      <c r="GB53" s="4"/>
      <c r="GC53" s="4"/>
      <c r="GD53" s="4"/>
      <c r="GE53" s="4"/>
      <c r="GF53" s="4"/>
      <c r="GG53" s="4"/>
      <c r="GH53" s="4"/>
      <c r="GI53" s="4"/>
      <c r="GJ53" s="4"/>
      <c r="GK53" s="4"/>
      <c r="GL53" s="4"/>
      <c r="GM53" s="4"/>
      <c r="GN53" s="4"/>
      <c r="GO53" s="4"/>
      <c r="GP53" s="4"/>
      <c r="GQ53" s="4"/>
      <c r="GR53" s="4"/>
      <c r="GS53" s="4"/>
      <c r="GT53" s="4"/>
      <c r="GU53" s="4"/>
      <c r="GV53" s="4"/>
      <c r="GW53" s="4"/>
      <c r="GX53" s="4"/>
      <c r="GY53" s="4"/>
      <c r="GZ53" s="4"/>
      <c r="HA53" s="4"/>
      <c r="HB53" s="4"/>
      <c r="HC53" s="4"/>
      <c r="HD53" s="4"/>
      <c r="HE53" s="4"/>
      <c r="HF53" s="4"/>
      <c r="HG53" s="4"/>
      <c r="HH53" s="4"/>
      <c r="HI53" s="4"/>
      <c r="HJ53" s="4"/>
      <c r="HK53" s="4"/>
      <c r="HL53" s="4"/>
      <c r="HM53" s="4"/>
      <c r="HN53" s="4"/>
      <c r="HO53" s="4"/>
      <c r="HP53" s="4"/>
      <c r="HQ53" s="4"/>
      <c r="HR53" s="4"/>
      <c r="HS53" s="4"/>
      <c r="HT53" s="4"/>
      <c r="HU53" s="4"/>
      <c r="HV53" s="4"/>
      <c r="HW53" s="4"/>
      <c r="HX53" s="4"/>
      <c r="HY53" s="4"/>
      <c r="HZ53" s="4"/>
      <c r="IA53" s="4"/>
      <c r="IB53" s="4"/>
      <c r="IC53" s="4"/>
      <c r="ID53" s="4"/>
      <c r="IE53" s="4"/>
      <c r="IF53" s="4"/>
      <c r="IG53" s="4"/>
      <c r="IH53" s="4"/>
      <c r="II53" s="4"/>
      <c r="IJ53" s="4"/>
      <c r="IK53" s="4"/>
      <c r="IL53" s="4"/>
      <c r="IM53" s="4"/>
      <c r="IN53" s="4"/>
      <c r="IO53" s="4"/>
      <c r="IP53" s="4"/>
      <c r="IQ53" s="4"/>
      <c r="IR53" s="4"/>
      <c r="IS53" s="4"/>
      <c r="IT53" s="4"/>
      <c r="IU53" s="4"/>
      <c r="IV53" s="4"/>
      <c r="IW53" s="4"/>
      <c r="IX53" s="4"/>
      <c r="IY53" s="4"/>
      <c r="IZ53" s="4"/>
      <c r="JA53" s="4"/>
    </row>
    <row r="54" spans="2:261" s="19" customFormat="1" hidden="1" x14ac:dyDescent="0.25">
      <c r="B54" s="4"/>
      <c r="F54" s="20"/>
      <c r="G54" s="4"/>
      <c r="H54" s="4"/>
      <c r="I54" s="4"/>
      <c r="J54" s="4"/>
      <c r="K54" s="4"/>
      <c r="L54" s="28"/>
      <c r="M54" s="4"/>
      <c r="N54" s="4"/>
      <c r="O54" s="4"/>
      <c r="P54" s="4"/>
      <c r="Q54" s="4"/>
      <c r="R54" s="28"/>
      <c r="S54" s="5"/>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4"/>
      <c r="FO54" s="4"/>
      <c r="FP54" s="4"/>
      <c r="FQ54" s="4"/>
      <c r="FR54" s="4"/>
      <c r="FS54" s="4"/>
      <c r="FT54" s="4"/>
      <c r="FU54" s="4"/>
      <c r="FV54" s="4"/>
      <c r="FW54" s="4"/>
      <c r="FX54" s="4"/>
      <c r="FY54" s="4"/>
      <c r="FZ54" s="4"/>
      <c r="GA54" s="4"/>
      <c r="GB54" s="4"/>
      <c r="GC54" s="4"/>
      <c r="GD54" s="4"/>
      <c r="GE54" s="4"/>
      <c r="GF54" s="4"/>
      <c r="GG54" s="4"/>
      <c r="GH54" s="4"/>
      <c r="GI54" s="4"/>
      <c r="GJ54" s="4"/>
      <c r="GK54" s="4"/>
      <c r="GL54" s="4"/>
      <c r="GM54" s="4"/>
      <c r="GN54" s="4"/>
      <c r="GO54" s="4"/>
      <c r="GP54" s="4"/>
      <c r="GQ54" s="4"/>
      <c r="GR54" s="4"/>
      <c r="GS54" s="4"/>
      <c r="GT54" s="4"/>
      <c r="GU54" s="4"/>
      <c r="GV54" s="4"/>
      <c r="GW54" s="4"/>
      <c r="GX54" s="4"/>
      <c r="GY54" s="4"/>
      <c r="GZ54" s="4"/>
      <c r="HA54" s="4"/>
      <c r="HB54" s="4"/>
      <c r="HC54" s="4"/>
      <c r="HD54" s="4"/>
      <c r="HE54" s="4"/>
      <c r="HF54" s="4"/>
      <c r="HG54" s="4"/>
      <c r="HH54" s="4"/>
      <c r="HI54" s="4"/>
      <c r="HJ54" s="4"/>
      <c r="HK54" s="4"/>
      <c r="HL54" s="4"/>
      <c r="HM54" s="4"/>
      <c r="HN54" s="4"/>
      <c r="HO54" s="4"/>
      <c r="HP54" s="4"/>
      <c r="HQ54" s="4"/>
      <c r="HR54" s="4"/>
      <c r="HS54" s="4"/>
      <c r="HT54" s="4"/>
      <c r="HU54" s="4"/>
      <c r="HV54" s="4"/>
      <c r="HW54" s="4"/>
      <c r="HX54" s="4"/>
      <c r="HY54" s="4"/>
      <c r="HZ54" s="4"/>
      <c r="IA54" s="4"/>
      <c r="IB54" s="4"/>
      <c r="IC54" s="4"/>
      <c r="ID54" s="4"/>
      <c r="IE54" s="4"/>
      <c r="IF54" s="4"/>
      <c r="IG54" s="4"/>
      <c r="IH54" s="4"/>
      <c r="II54" s="4"/>
      <c r="IJ54" s="4"/>
      <c r="IK54" s="4"/>
      <c r="IL54" s="4"/>
      <c r="IM54" s="4"/>
      <c r="IN54" s="4"/>
      <c r="IO54" s="4"/>
      <c r="IP54" s="4"/>
      <c r="IQ54" s="4"/>
      <c r="IR54" s="4"/>
      <c r="IS54" s="4"/>
      <c r="IT54" s="4"/>
      <c r="IU54" s="4"/>
      <c r="IV54" s="4"/>
      <c r="IW54" s="4"/>
      <c r="IX54" s="4"/>
      <c r="IY54" s="4"/>
      <c r="IZ54" s="4"/>
      <c r="JA54" s="4"/>
    </row>
    <row r="55" spans="2:261" s="19" customFormat="1" hidden="1" x14ac:dyDescent="0.25">
      <c r="B55" s="4"/>
      <c r="F55" s="20"/>
      <c r="G55" s="4"/>
      <c r="H55" s="4"/>
      <c r="I55" s="4"/>
      <c r="J55" s="4"/>
      <c r="K55" s="4"/>
      <c r="L55" s="28"/>
      <c r="M55" s="4"/>
      <c r="N55" s="4"/>
      <c r="O55" s="4"/>
      <c r="P55" s="4"/>
      <c r="Q55" s="4"/>
      <c r="R55" s="28"/>
      <c r="S55" s="5"/>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4"/>
      <c r="FO55" s="4"/>
      <c r="FP55" s="4"/>
      <c r="FQ55" s="4"/>
      <c r="FR55" s="4"/>
      <c r="FS55" s="4"/>
      <c r="FT55" s="4"/>
      <c r="FU55" s="4"/>
      <c r="FV55" s="4"/>
      <c r="FW55" s="4"/>
      <c r="FX55" s="4"/>
      <c r="FY55" s="4"/>
      <c r="FZ55" s="4"/>
      <c r="GA55" s="4"/>
      <c r="GB55" s="4"/>
      <c r="GC55" s="4"/>
      <c r="GD55" s="4"/>
      <c r="GE55" s="4"/>
      <c r="GF55" s="4"/>
      <c r="GG55" s="4"/>
      <c r="GH55" s="4"/>
      <c r="GI55" s="4"/>
      <c r="GJ55" s="4"/>
      <c r="GK55" s="4"/>
      <c r="GL55" s="4"/>
      <c r="GM55" s="4"/>
      <c r="GN55" s="4"/>
      <c r="GO55" s="4"/>
      <c r="GP55" s="4"/>
      <c r="GQ55" s="4"/>
      <c r="GR55" s="4"/>
      <c r="GS55" s="4"/>
      <c r="GT55" s="4"/>
      <c r="GU55" s="4"/>
      <c r="GV55" s="4"/>
      <c r="GW55" s="4"/>
      <c r="GX55" s="4"/>
      <c r="GY55" s="4"/>
      <c r="GZ55" s="4"/>
      <c r="HA55" s="4"/>
      <c r="HB55" s="4"/>
      <c r="HC55" s="4"/>
      <c r="HD55" s="4"/>
      <c r="HE55" s="4"/>
      <c r="HF55" s="4"/>
      <c r="HG55" s="4"/>
      <c r="HH55" s="4"/>
      <c r="HI55" s="4"/>
      <c r="HJ55" s="4"/>
      <c r="HK55" s="4"/>
      <c r="HL55" s="4"/>
      <c r="HM55" s="4"/>
      <c r="HN55" s="4"/>
      <c r="HO55" s="4"/>
      <c r="HP55" s="4"/>
      <c r="HQ55" s="4"/>
      <c r="HR55" s="4"/>
      <c r="HS55" s="4"/>
      <c r="HT55" s="4"/>
      <c r="HU55" s="4"/>
      <c r="HV55" s="4"/>
      <c r="HW55" s="4"/>
      <c r="HX55" s="4"/>
      <c r="HY55" s="4"/>
      <c r="HZ55" s="4"/>
      <c r="IA55" s="4"/>
      <c r="IB55" s="4"/>
      <c r="IC55" s="4"/>
      <c r="ID55" s="4"/>
      <c r="IE55" s="4"/>
      <c r="IF55" s="4"/>
      <c r="IG55" s="4"/>
      <c r="IH55" s="4"/>
      <c r="II55" s="4"/>
      <c r="IJ55" s="4"/>
      <c r="IK55" s="4"/>
      <c r="IL55" s="4"/>
      <c r="IM55" s="4"/>
      <c r="IN55" s="4"/>
      <c r="IO55" s="4"/>
      <c r="IP55" s="4"/>
      <c r="IQ55" s="4"/>
      <c r="IR55" s="4"/>
      <c r="IS55" s="4"/>
      <c r="IT55" s="4"/>
      <c r="IU55" s="4"/>
      <c r="IV55" s="4"/>
      <c r="IW55" s="4"/>
      <c r="IX55" s="4"/>
      <c r="IY55" s="4"/>
      <c r="IZ55" s="4"/>
      <c r="JA55" s="4"/>
    </row>
    <row r="56" spans="2:261" s="19" customFormat="1" hidden="1" x14ac:dyDescent="0.25">
      <c r="B56" s="4"/>
      <c r="F56" s="20"/>
      <c r="G56" s="4"/>
      <c r="H56" s="4"/>
      <c r="I56" s="4"/>
      <c r="J56" s="4"/>
      <c r="K56" s="4"/>
      <c r="L56" s="28"/>
      <c r="M56" s="4"/>
      <c r="N56" s="4"/>
      <c r="O56" s="4"/>
      <c r="P56" s="4"/>
      <c r="Q56" s="4"/>
      <c r="R56" s="28"/>
      <c r="S56" s="5"/>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4"/>
      <c r="FO56" s="4"/>
      <c r="FP56" s="4"/>
      <c r="FQ56" s="4"/>
      <c r="FR56" s="4"/>
      <c r="FS56" s="4"/>
      <c r="FT56" s="4"/>
      <c r="FU56" s="4"/>
      <c r="FV56" s="4"/>
      <c r="FW56" s="4"/>
      <c r="FX56" s="4"/>
      <c r="FY56" s="4"/>
      <c r="FZ56" s="4"/>
      <c r="GA56" s="4"/>
      <c r="GB56" s="4"/>
      <c r="GC56" s="4"/>
      <c r="GD56" s="4"/>
      <c r="GE56" s="4"/>
      <c r="GF56" s="4"/>
      <c r="GG56" s="4"/>
      <c r="GH56" s="4"/>
      <c r="GI56" s="4"/>
      <c r="GJ56" s="4"/>
      <c r="GK56" s="4"/>
      <c r="GL56" s="4"/>
      <c r="GM56" s="4"/>
      <c r="GN56" s="4"/>
      <c r="GO56" s="4"/>
      <c r="GP56" s="4"/>
      <c r="GQ56" s="4"/>
      <c r="GR56" s="4"/>
      <c r="GS56" s="4"/>
      <c r="GT56" s="4"/>
      <c r="GU56" s="4"/>
      <c r="GV56" s="4"/>
      <c r="GW56" s="4"/>
      <c r="GX56" s="4"/>
      <c r="GY56" s="4"/>
      <c r="GZ56" s="4"/>
      <c r="HA56" s="4"/>
      <c r="HB56" s="4"/>
      <c r="HC56" s="4"/>
      <c r="HD56" s="4"/>
      <c r="HE56" s="4"/>
      <c r="HF56" s="4"/>
      <c r="HG56" s="4"/>
      <c r="HH56" s="4"/>
      <c r="HI56" s="4"/>
      <c r="HJ56" s="4"/>
      <c r="HK56" s="4"/>
      <c r="HL56" s="4"/>
      <c r="HM56" s="4"/>
      <c r="HN56" s="4"/>
      <c r="HO56" s="4"/>
      <c r="HP56" s="4"/>
      <c r="HQ56" s="4"/>
      <c r="HR56" s="4"/>
      <c r="HS56" s="4"/>
      <c r="HT56" s="4"/>
      <c r="HU56" s="4"/>
      <c r="HV56" s="4"/>
      <c r="HW56" s="4"/>
      <c r="HX56" s="4"/>
      <c r="HY56" s="4"/>
      <c r="HZ56" s="4"/>
      <c r="IA56" s="4"/>
      <c r="IB56" s="4"/>
      <c r="IC56" s="4"/>
      <c r="ID56" s="4"/>
      <c r="IE56" s="4"/>
      <c r="IF56" s="4"/>
      <c r="IG56" s="4"/>
      <c r="IH56" s="4"/>
      <c r="II56" s="4"/>
      <c r="IJ56" s="4"/>
      <c r="IK56" s="4"/>
      <c r="IL56" s="4"/>
      <c r="IM56" s="4"/>
      <c r="IN56" s="4"/>
      <c r="IO56" s="4"/>
      <c r="IP56" s="4"/>
      <c r="IQ56" s="4"/>
      <c r="IR56" s="4"/>
      <c r="IS56" s="4"/>
      <c r="IT56" s="4"/>
      <c r="IU56" s="4"/>
      <c r="IV56" s="4"/>
      <c r="IW56" s="4"/>
      <c r="IX56" s="4"/>
      <c r="IY56" s="4"/>
      <c r="IZ56" s="4"/>
      <c r="JA56" s="4"/>
    </row>
    <row r="57" spans="2:261" s="19" customFormat="1" hidden="1" x14ac:dyDescent="0.25">
      <c r="B57" s="4"/>
      <c r="F57" s="20"/>
      <c r="G57" s="4"/>
      <c r="H57" s="4"/>
      <c r="I57" s="4"/>
      <c r="J57" s="4"/>
      <c r="K57" s="4"/>
      <c r="L57" s="28"/>
      <c r="M57" s="4"/>
      <c r="N57" s="4"/>
      <c r="O57" s="4"/>
      <c r="P57" s="4"/>
      <c r="Q57" s="4"/>
      <c r="R57" s="28"/>
      <c r="S57" s="5"/>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4"/>
      <c r="FO57" s="4"/>
      <c r="FP57" s="4"/>
      <c r="FQ57" s="4"/>
      <c r="FR57" s="4"/>
      <c r="FS57" s="4"/>
      <c r="FT57" s="4"/>
      <c r="FU57" s="4"/>
      <c r="FV57" s="4"/>
      <c r="FW57" s="4"/>
      <c r="FX57" s="4"/>
      <c r="FY57" s="4"/>
      <c r="FZ57" s="4"/>
      <c r="GA57" s="4"/>
      <c r="GB57" s="4"/>
      <c r="GC57" s="4"/>
      <c r="GD57" s="4"/>
      <c r="GE57" s="4"/>
      <c r="GF57" s="4"/>
      <c r="GG57" s="4"/>
      <c r="GH57" s="4"/>
      <c r="GI57" s="4"/>
      <c r="GJ57" s="4"/>
      <c r="GK57" s="4"/>
      <c r="GL57" s="4"/>
      <c r="GM57" s="4"/>
      <c r="GN57" s="4"/>
      <c r="GO57" s="4"/>
      <c r="GP57" s="4"/>
      <c r="GQ57" s="4"/>
      <c r="GR57" s="4"/>
      <c r="GS57" s="4"/>
      <c r="GT57" s="4"/>
      <c r="GU57" s="4"/>
      <c r="GV57" s="4"/>
      <c r="GW57" s="4"/>
      <c r="GX57" s="4"/>
      <c r="GY57" s="4"/>
      <c r="GZ57" s="4"/>
      <c r="HA57" s="4"/>
      <c r="HB57" s="4"/>
      <c r="HC57" s="4"/>
      <c r="HD57" s="4"/>
      <c r="HE57" s="4"/>
      <c r="HF57" s="4"/>
      <c r="HG57" s="4"/>
      <c r="HH57" s="4"/>
      <c r="HI57" s="4"/>
      <c r="HJ57" s="4"/>
      <c r="HK57" s="4"/>
      <c r="HL57" s="4"/>
      <c r="HM57" s="4"/>
      <c r="HN57" s="4"/>
      <c r="HO57" s="4"/>
      <c r="HP57" s="4"/>
      <c r="HQ57" s="4"/>
      <c r="HR57" s="4"/>
      <c r="HS57" s="4"/>
      <c r="HT57" s="4"/>
      <c r="HU57" s="4"/>
      <c r="HV57" s="4"/>
      <c r="HW57" s="4"/>
      <c r="HX57" s="4"/>
      <c r="HY57" s="4"/>
      <c r="HZ57" s="4"/>
      <c r="IA57" s="4"/>
      <c r="IB57" s="4"/>
      <c r="IC57" s="4"/>
      <c r="ID57" s="4"/>
      <c r="IE57" s="4"/>
      <c r="IF57" s="4"/>
      <c r="IG57" s="4"/>
      <c r="IH57" s="4"/>
      <c r="II57" s="4"/>
      <c r="IJ57" s="4"/>
      <c r="IK57" s="4"/>
      <c r="IL57" s="4"/>
      <c r="IM57" s="4"/>
      <c r="IN57" s="4"/>
      <c r="IO57" s="4"/>
      <c r="IP57" s="4"/>
      <c r="IQ57" s="4"/>
      <c r="IR57" s="4"/>
      <c r="IS57" s="4"/>
      <c r="IT57" s="4"/>
      <c r="IU57" s="4"/>
      <c r="IV57" s="4"/>
      <c r="IW57" s="4"/>
      <c r="IX57" s="4"/>
      <c r="IY57" s="4"/>
      <c r="IZ57" s="4"/>
      <c r="JA57" s="4"/>
    </row>
    <row r="58" spans="2:261" s="19" customFormat="1" hidden="1" x14ac:dyDescent="0.25">
      <c r="B58" s="4"/>
      <c r="F58" s="20"/>
      <c r="G58" s="4"/>
      <c r="H58" s="4"/>
      <c r="I58" s="4"/>
      <c r="J58" s="4"/>
      <c r="K58" s="4"/>
      <c r="L58" s="28"/>
      <c r="M58" s="4"/>
      <c r="N58" s="4"/>
      <c r="O58" s="4"/>
      <c r="P58" s="4"/>
      <c r="Q58" s="4"/>
      <c r="R58" s="28"/>
      <c r="S58" s="5"/>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4"/>
      <c r="FO58" s="4"/>
      <c r="FP58" s="4"/>
      <c r="FQ58" s="4"/>
      <c r="FR58" s="4"/>
      <c r="FS58" s="4"/>
      <c r="FT58" s="4"/>
      <c r="FU58" s="4"/>
      <c r="FV58" s="4"/>
      <c r="FW58" s="4"/>
      <c r="FX58" s="4"/>
      <c r="FY58" s="4"/>
      <c r="FZ58" s="4"/>
      <c r="GA58" s="4"/>
      <c r="GB58" s="4"/>
      <c r="GC58" s="4"/>
      <c r="GD58" s="4"/>
      <c r="GE58" s="4"/>
      <c r="GF58" s="4"/>
      <c r="GG58" s="4"/>
      <c r="GH58" s="4"/>
      <c r="GI58" s="4"/>
      <c r="GJ58" s="4"/>
      <c r="GK58" s="4"/>
      <c r="GL58" s="4"/>
      <c r="GM58" s="4"/>
      <c r="GN58" s="4"/>
      <c r="GO58" s="4"/>
      <c r="GP58" s="4"/>
      <c r="GQ58" s="4"/>
      <c r="GR58" s="4"/>
      <c r="GS58" s="4"/>
      <c r="GT58" s="4"/>
      <c r="GU58" s="4"/>
      <c r="GV58" s="4"/>
      <c r="GW58" s="4"/>
      <c r="GX58" s="4"/>
      <c r="GY58" s="4"/>
      <c r="GZ58" s="4"/>
      <c r="HA58" s="4"/>
      <c r="HB58" s="4"/>
      <c r="HC58" s="4"/>
      <c r="HD58" s="4"/>
      <c r="HE58" s="4"/>
      <c r="HF58" s="4"/>
      <c r="HG58" s="4"/>
      <c r="HH58" s="4"/>
      <c r="HI58" s="4"/>
      <c r="HJ58" s="4"/>
      <c r="HK58" s="4"/>
      <c r="HL58" s="4"/>
      <c r="HM58" s="4"/>
      <c r="HN58" s="4"/>
      <c r="HO58" s="4"/>
      <c r="HP58" s="4"/>
      <c r="HQ58" s="4"/>
      <c r="HR58" s="4"/>
      <c r="HS58" s="4"/>
      <c r="HT58" s="4"/>
      <c r="HU58" s="4"/>
      <c r="HV58" s="4"/>
      <c r="HW58" s="4"/>
      <c r="HX58" s="4"/>
      <c r="HY58" s="4"/>
      <c r="HZ58" s="4"/>
      <c r="IA58" s="4"/>
      <c r="IB58" s="4"/>
      <c r="IC58" s="4"/>
      <c r="ID58" s="4"/>
      <c r="IE58" s="4"/>
      <c r="IF58" s="4"/>
      <c r="IG58" s="4"/>
      <c r="IH58" s="4"/>
      <c r="II58" s="4"/>
      <c r="IJ58" s="4"/>
      <c r="IK58" s="4"/>
      <c r="IL58" s="4"/>
      <c r="IM58" s="4"/>
      <c r="IN58" s="4"/>
      <c r="IO58" s="4"/>
      <c r="IP58" s="4"/>
      <c r="IQ58" s="4"/>
      <c r="IR58" s="4"/>
      <c r="IS58" s="4"/>
      <c r="IT58" s="4"/>
      <c r="IU58" s="4"/>
      <c r="IV58" s="4"/>
      <c r="IW58" s="4"/>
      <c r="IX58" s="4"/>
      <c r="IY58" s="4"/>
      <c r="IZ58" s="4"/>
      <c r="JA58" s="4"/>
    </row>
    <row r="59" spans="2:261" s="19" customFormat="1" hidden="1" x14ac:dyDescent="0.25">
      <c r="B59" s="4"/>
      <c r="F59" s="20"/>
      <c r="G59" s="4"/>
      <c r="H59" s="4"/>
      <c r="I59" s="4"/>
      <c r="J59" s="4"/>
      <c r="K59" s="4"/>
      <c r="L59" s="28"/>
      <c r="M59" s="4"/>
      <c r="N59" s="4"/>
      <c r="O59" s="4"/>
      <c r="P59" s="4"/>
      <c r="Q59" s="4"/>
      <c r="R59" s="28"/>
      <c r="S59" s="5"/>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4"/>
      <c r="FO59" s="4"/>
      <c r="FP59" s="4"/>
      <c r="FQ59" s="4"/>
      <c r="FR59" s="4"/>
      <c r="FS59" s="4"/>
      <c r="FT59" s="4"/>
      <c r="FU59" s="4"/>
      <c r="FV59" s="4"/>
      <c r="FW59" s="4"/>
      <c r="FX59" s="4"/>
      <c r="FY59" s="4"/>
      <c r="FZ59" s="4"/>
      <c r="GA59" s="4"/>
      <c r="GB59" s="4"/>
      <c r="GC59" s="4"/>
      <c r="GD59" s="4"/>
      <c r="GE59" s="4"/>
      <c r="GF59" s="4"/>
      <c r="GG59" s="4"/>
      <c r="GH59" s="4"/>
      <c r="GI59" s="4"/>
      <c r="GJ59" s="4"/>
      <c r="GK59" s="4"/>
      <c r="GL59" s="4"/>
      <c r="GM59" s="4"/>
      <c r="GN59" s="4"/>
      <c r="GO59" s="4"/>
      <c r="GP59" s="4"/>
      <c r="GQ59" s="4"/>
      <c r="GR59" s="4"/>
      <c r="GS59" s="4"/>
      <c r="GT59" s="4"/>
      <c r="GU59" s="4"/>
      <c r="GV59" s="4"/>
      <c r="GW59" s="4"/>
      <c r="GX59" s="4"/>
      <c r="GY59" s="4"/>
      <c r="GZ59" s="4"/>
      <c r="HA59" s="4"/>
      <c r="HB59" s="4"/>
      <c r="HC59" s="4"/>
      <c r="HD59" s="4"/>
      <c r="HE59" s="4"/>
      <c r="HF59" s="4"/>
      <c r="HG59" s="4"/>
      <c r="HH59" s="4"/>
      <c r="HI59" s="4"/>
      <c r="HJ59" s="4"/>
      <c r="HK59" s="4"/>
      <c r="HL59" s="4"/>
      <c r="HM59" s="4"/>
      <c r="HN59" s="4"/>
      <c r="HO59" s="4"/>
      <c r="HP59" s="4"/>
      <c r="HQ59" s="4"/>
      <c r="HR59" s="4"/>
      <c r="HS59" s="4"/>
      <c r="HT59" s="4"/>
      <c r="HU59" s="4"/>
      <c r="HV59" s="4"/>
      <c r="HW59" s="4"/>
      <c r="HX59" s="4"/>
      <c r="HY59" s="4"/>
      <c r="HZ59" s="4"/>
      <c r="IA59" s="4"/>
      <c r="IB59" s="4"/>
      <c r="IC59" s="4"/>
      <c r="ID59" s="4"/>
      <c r="IE59" s="4"/>
      <c r="IF59" s="4"/>
      <c r="IG59" s="4"/>
      <c r="IH59" s="4"/>
      <c r="II59" s="4"/>
      <c r="IJ59" s="4"/>
      <c r="IK59" s="4"/>
      <c r="IL59" s="4"/>
      <c r="IM59" s="4"/>
      <c r="IN59" s="4"/>
      <c r="IO59" s="4"/>
      <c r="IP59" s="4"/>
      <c r="IQ59" s="4"/>
      <c r="IR59" s="4"/>
      <c r="IS59" s="4"/>
      <c r="IT59" s="4"/>
      <c r="IU59" s="4"/>
      <c r="IV59" s="4"/>
      <c r="IW59" s="4"/>
      <c r="IX59" s="4"/>
      <c r="IY59" s="4"/>
      <c r="IZ59" s="4"/>
      <c r="JA59" s="4"/>
    </row>
    <row r="60" spans="2:261" s="19" customFormat="1" hidden="1" x14ac:dyDescent="0.25">
      <c r="B60" s="4"/>
      <c r="F60" s="20"/>
      <c r="G60" s="4"/>
      <c r="H60" s="4"/>
      <c r="I60" s="4"/>
      <c r="J60" s="4"/>
      <c r="K60" s="4"/>
      <c r="L60" s="28"/>
      <c r="M60" s="4"/>
      <c r="N60" s="4"/>
      <c r="O60" s="4"/>
      <c r="P60" s="4"/>
      <c r="Q60" s="4"/>
      <c r="R60" s="28"/>
      <c r="S60" s="5"/>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4"/>
      <c r="FO60" s="4"/>
      <c r="FP60" s="4"/>
      <c r="FQ60" s="4"/>
      <c r="FR60" s="4"/>
      <c r="FS60" s="4"/>
      <c r="FT60" s="4"/>
      <c r="FU60" s="4"/>
      <c r="FV60" s="4"/>
      <c r="FW60" s="4"/>
      <c r="FX60" s="4"/>
      <c r="FY60" s="4"/>
      <c r="FZ60" s="4"/>
      <c r="GA60" s="4"/>
      <c r="GB60" s="4"/>
      <c r="GC60" s="4"/>
      <c r="GD60" s="4"/>
      <c r="GE60" s="4"/>
      <c r="GF60" s="4"/>
      <c r="GG60" s="4"/>
      <c r="GH60" s="4"/>
      <c r="GI60" s="4"/>
      <c r="GJ60" s="4"/>
      <c r="GK60" s="4"/>
      <c r="GL60" s="4"/>
      <c r="GM60" s="4"/>
      <c r="GN60" s="4"/>
      <c r="GO60" s="4"/>
      <c r="GP60" s="4"/>
      <c r="GQ60" s="4"/>
      <c r="GR60" s="4"/>
      <c r="GS60" s="4"/>
      <c r="GT60" s="4"/>
      <c r="GU60" s="4"/>
      <c r="GV60" s="4"/>
      <c r="GW60" s="4"/>
      <c r="GX60" s="4"/>
      <c r="GY60" s="4"/>
      <c r="GZ60" s="4"/>
      <c r="HA60" s="4"/>
      <c r="HB60" s="4"/>
      <c r="HC60" s="4"/>
      <c r="HD60" s="4"/>
      <c r="HE60" s="4"/>
      <c r="HF60" s="4"/>
      <c r="HG60" s="4"/>
      <c r="HH60" s="4"/>
      <c r="HI60" s="4"/>
      <c r="HJ60" s="4"/>
      <c r="HK60" s="4"/>
      <c r="HL60" s="4"/>
      <c r="HM60" s="4"/>
      <c r="HN60" s="4"/>
      <c r="HO60" s="4"/>
      <c r="HP60" s="4"/>
      <c r="HQ60" s="4"/>
      <c r="HR60" s="4"/>
      <c r="HS60" s="4"/>
      <c r="HT60" s="4"/>
      <c r="HU60" s="4"/>
      <c r="HV60" s="4"/>
      <c r="HW60" s="4"/>
      <c r="HX60" s="4"/>
      <c r="HY60" s="4"/>
      <c r="HZ60" s="4"/>
      <c r="IA60" s="4"/>
      <c r="IB60" s="4"/>
      <c r="IC60" s="4"/>
      <c r="ID60" s="4"/>
      <c r="IE60" s="4"/>
      <c r="IF60" s="4"/>
      <c r="IG60" s="4"/>
      <c r="IH60" s="4"/>
      <c r="II60" s="4"/>
      <c r="IJ60" s="4"/>
      <c r="IK60" s="4"/>
      <c r="IL60" s="4"/>
      <c r="IM60" s="4"/>
      <c r="IN60" s="4"/>
      <c r="IO60" s="4"/>
      <c r="IP60" s="4"/>
      <c r="IQ60" s="4"/>
      <c r="IR60" s="4"/>
      <c r="IS60" s="4"/>
      <c r="IT60" s="4"/>
      <c r="IU60" s="4"/>
      <c r="IV60" s="4"/>
      <c r="IW60" s="4"/>
      <c r="IX60" s="4"/>
      <c r="IY60" s="4"/>
      <c r="IZ60" s="4"/>
      <c r="JA60" s="4"/>
    </row>
    <row r="61" spans="2:261" s="19" customFormat="1" hidden="1" x14ac:dyDescent="0.25">
      <c r="B61" s="4"/>
      <c r="F61" s="20"/>
      <c r="G61" s="4"/>
      <c r="H61" s="4"/>
      <c r="I61" s="4"/>
      <c r="J61" s="4"/>
      <c r="K61" s="4"/>
      <c r="L61" s="28"/>
      <c r="M61" s="4"/>
      <c r="N61" s="4"/>
      <c r="O61" s="4"/>
      <c r="P61" s="4"/>
      <c r="Q61" s="4"/>
      <c r="R61" s="28"/>
      <c r="S61" s="5"/>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4"/>
      <c r="FO61" s="4"/>
      <c r="FP61" s="4"/>
      <c r="FQ61" s="4"/>
      <c r="FR61" s="4"/>
      <c r="FS61" s="4"/>
      <c r="FT61" s="4"/>
      <c r="FU61" s="4"/>
      <c r="FV61" s="4"/>
      <c r="FW61" s="4"/>
      <c r="FX61" s="4"/>
      <c r="FY61" s="4"/>
      <c r="FZ61" s="4"/>
      <c r="GA61" s="4"/>
      <c r="GB61" s="4"/>
      <c r="GC61" s="4"/>
      <c r="GD61" s="4"/>
      <c r="GE61" s="4"/>
      <c r="GF61" s="4"/>
      <c r="GG61" s="4"/>
      <c r="GH61" s="4"/>
      <c r="GI61" s="4"/>
      <c r="GJ61" s="4"/>
      <c r="GK61" s="4"/>
      <c r="GL61" s="4"/>
      <c r="GM61" s="4"/>
      <c r="GN61" s="4"/>
      <c r="GO61" s="4"/>
      <c r="GP61" s="4"/>
      <c r="GQ61" s="4"/>
      <c r="GR61" s="4"/>
      <c r="GS61" s="4"/>
      <c r="GT61" s="4"/>
      <c r="GU61" s="4"/>
      <c r="GV61" s="4"/>
      <c r="GW61" s="4"/>
      <c r="GX61" s="4"/>
      <c r="GY61" s="4"/>
      <c r="GZ61" s="4"/>
      <c r="HA61" s="4"/>
      <c r="HB61" s="4"/>
      <c r="HC61" s="4"/>
      <c r="HD61" s="4"/>
      <c r="HE61" s="4"/>
      <c r="HF61" s="4"/>
      <c r="HG61" s="4"/>
      <c r="HH61" s="4"/>
      <c r="HI61" s="4"/>
      <c r="HJ61" s="4"/>
      <c r="HK61" s="4"/>
      <c r="HL61" s="4"/>
      <c r="HM61" s="4"/>
      <c r="HN61" s="4"/>
      <c r="HO61" s="4"/>
      <c r="HP61" s="4"/>
      <c r="HQ61" s="4"/>
      <c r="HR61" s="4"/>
      <c r="HS61" s="4"/>
      <c r="HT61" s="4"/>
      <c r="HU61" s="4"/>
      <c r="HV61" s="4"/>
      <c r="HW61" s="4"/>
      <c r="HX61" s="4"/>
      <c r="HY61" s="4"/>
      <c r="HZ61" s="4"/>
      <c r="IA61" s="4"/>
      <c r="IB61" s="4"/>
      <c r="IC61" s="4"/>
      <c r="ID61" s="4"/>
      <c r="IE61" s="4"/>
      <c r="IF61" s="4"/>
      <c r="IG61" s="4"/>
      <c r="IH61" s="4"/>
      <c r="II61" s="4"/>
      <c r="IJ61" s="4"/>
      <c r="IK61" s="4"/>
      <c r="IL61" s="4"/>
      <c r="IM61" s="4"/>
      <c r="IN61" s="4"/>
      <c r="IO61" s="4"/>
      <c r="IP61" s="4"/>
      <c r="IQ61" s="4"/>
      <c r="IR61" s="4"/>
      <c r="IS61" s="4"/>
      <c r="IT61" s="4"/>
      <c r="IU61" s="4"/>
      <c r="IV61" s="4"/>
      <c r="IW61" s="4"/>
      <c r="IX61" s="4"/>
      <c r="IY61" s="4"/>
      <c r="IZ61" s="4"/>
      <c r="JA61" s="4"/>
    </row>
    <row r="62" spans="2:261" s="19" customFormat="1" hidden="1" x14ac:dyDescent="0.25">
      <c r="B62" s="4"/>
      <c r="F62" s="20"/>
      <c r="G62" s="4"/>
      <c r="H62" s="4"/>
      <c r="I62" s="4"/>
      <c r="J62" s="4"/>
      <c r="K62" s="4"/>
      <c r="L62" s="28"/>
      <c r="M62" s="4"/>
      <c r="N62" s="4"/>
      <c r="O62" s="4"/>
      <c r="P62" s="4"/>
      <c r="Q62" s="4"/>
      <c r="R62" s="28"/>
      <c r="S62" s="5"/>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4"/>
      <c r="FO62" s="4"/>
      <c r="FP62" s="4"/>
      <c r="FQ62" s="4"/>
      <c r="FR62" s="4"/>
      <c r="FS62" s="4"/>
      <c r="FT62" s="4"/>
      <c r="FU62" s="4"/>
      <c r="FV62" s="4"/>
      <c r="FW62" s="4"/>
      <c r="FX62" s="4"/>
      <c r="FY62" s="4"/>
      <c r="FZ62" s="4"/>
      <c r="GA62" s="4"/>
      <c r="GB62" s="4"/>
      <c r="GC62" s="4"/>
      <c r="GD62" s="4"/>
      <c r="GE62" s="4"/>
      <c r="GF62" s="4"/>
      <c r="GG62" s="4"/>
      <c r="GH62" s="4"/>
      <c r="GI62" s="4"/>
      <c r="GJ62" s="4"/>
      <c r="GK62" s="4"/>
      <c r="GL62" s="4"/>
      <c r="GM62" s="4"/>
      <c r="GN62" s="4"/>
      <c r="GO62" s="4"/>
      <c r="GP62" s="4"/>
      <c r="GQ62" s="4"/>
      <c r="GR62" s="4"/>
      <c r="GS62" s="4"/>
      <c r="GT62" s="4"/>
      <c r="GU62" s="4"/>
      <c r="GV62" s="4"/>
      <c r="GW62" s="4"/>
      <c r="GX62" s="4"/>
      <c r="GY62" s="4"/>
      <c r="GZ62" s="4"/>
      <c r="HA62" s="4"/>
      <c r="HB62" s="4"/>
      <c r="HC62" s="4"/>
      <c r="HD62" s="4"/>
      <c r="HE62" s="4"/>
      <c r="HF62" s="4"/>
      <c r="HG62" s="4"/>
      <c r="HH62" s="4"/>
      <c r="HI62" s="4"/>
      <c r="HJ62" s="4"/>
      <c r="HK62" s="4"/>
      <c r="HL62" s="4"/>
      <c r="HM62" s="4"/>
      <c r="HN62" s="4"/>
      <c r="HO62" s="4"/>
      <c r="HP62" s="4"/>
      <c r="HQ62" s="4"/>
      <c r="HR62" s="4"/>
      <c r="HS62" s="4"/>
      <c r="HT62" s="4"/>
      <c r="HU62" s="4"/>
      <c r="HV62" s="4"/>
      <c r="HW62" s="4"/>
      <c r="HX62" s="4"/>
      <c r="HY62" s="4"/>
      <c r="HZ62" s="4"/>
      <c r="IA62" s="4"/>
      <c r="IB62" s="4"/>
      <c r="IC62" s="4"/>
      <c r="ID62" s="4"/>
      <c r="IE62" s="4"/>
      <c r="IF62" s="4"/>
      <c r="IG62" s="4"/>
      <c r="IH62" s="4"/>
      <c r="II62" s="4"/>
      <c r="IJ62" s="4"/>
      <c r="IK62" s="4"/>
      <c r="IL62" s="4"/>
      <c r="IM62" s="4"/>
      <c r="IN62" s="4"/>
      <c r="IO62" s="4"/>
      <c r="IP62" s="4"/>
      <c r="IQ62" s="4"/>
      <c r="IR62" s="4"/>
      <c r="IS62" s="4"/>
      <c r="IT62" s="4"/>
      <c r="IU62" s="4"/>
      <c r="IV62" s="4"/>
      <c r="IW62" s="4"/>
      <c r="IX62" s="4"/>
      <c r="IY62" s="4"/>
      <c r="IZ62" s="4"/>
      <c r="JA62" s="4"/>
    </row>
    <row r="63" spans="2:261" s="19" customFormat="1" hidden="1" x14ac:dyDescent="0.25">
      <c r="B63" s="4"/>
      <c r="F63" s="20"/>
      <c r="G63" s="4"/>
      <c r="H63" s="4"/>
      <c r="I63" s="4"/>
      <c r="J63" s="4"/>
      <c r="K63" s="4"/>
      <c r="L63" s="28"/>
      <c r="M63" s="4"/>
      <c r="N63" s="4"/>
      <c r="O63" s="4"/>
      <c r="P63" s="4"/>
      <c r="Q63" s="4"/>
      <c r="R63" s="28"/>
      <c r="S63" s="5"/>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4"/>
      <c r="FO63" s="4"/>
      <c r="FP63" s="4"/>
      <c r="FQ63" s="4"/>
      <c r="FR63" s="4"/>
      <c r="FS63" s="4"/>
      <c r="FT63" s="4"/>
      <c r="FU63" s="4"/>
      <c r="FV63" s="4"/>
      <c r="FW63" s="4"/>
      <c r="FX63" s="4"/>
      <c r="FY63" s="4"/>
      <c r="FZ63" s="4"/>
      <c r="GA63" s="4"/>
      <c r="GB63" s="4"/>
      <c r="GC63" s="4"/>
      <c r="GD63" s="4"/>
      <c r="GE63" s="4"/>
      <c r="GF63" s="4"/>
      <c r="GG63" s="4"/>
      <c r="GH63" s="4"/>
      <c r="GI63" s="4"/>
      <c r="GJ63" s="4"/>
      <c r="GK63" s="4"/>
      <c r="GL63" s="4"/>
      <c r="GM63" s="4"/>
      <c r="GN63" s="4"/>
      <c r="GO63" s="4"/>
      <c r="GP63" s="4"/>
      <c r="GQ63" s="4"/>
      <c r="GR63" s="4"/>
      <c r="GS63" s="4"/>
      <c r="GT63" s="4"/>
      <c r="GU63" s="4"/>
      <c r="GV63" s="4"/>
      <c r="GW63" s="4"/>
      <c r="GX63" s="4"/>
      <c r="GY63" s="4"/>
      <c r="GZ63" s="4"/>
      <c r="HA63" s="4"/>
      <c r="HB63" s="4"/>
      <c r="HC63" s="4"/>
      <c r="HD63" s="4"/>
      <c r="HE63" s="4"/>
      <c r="HF63" s="4"/>
      <c r="HG63" s="4"/>
      <c r="HH63" s="4"/>
      <c r="HI63" s="4"/>
      <c r="HJ63" s="4"/>
      <c r="HK63" s="4"/>
      <c r="HL63" s="4"/>
      <c r="HM63" s="4"/>
      <c r="HN63" s="4"/>
      <c r="HO63" s="4"/>
      <c r="HP63" s="4"/>
      <c r="HQ63" s="4"/>
      <c r="HR63" s="4"/>
      <c r="HS63" s="4"/>
      <c r="HT63" s="4"/>
      <c r="HU63" s="4"/>
      <c r="HV63" s="4"/>
      <c r="HW63" s="4"/>
      <c r="HX63" s="4"/>
      <c r="HY63" s="4"/>
      <c r="HZ63" s="4"/>
      <c r="IA63" s="4"/>
      <c r="IB63" s="4"/>
      <c r="IC63" s="4"/>
      <c r="ID63" s="4"/>
      <c r="IE63" s="4"/>
      <c r="IF63" s="4"/>
      <c r="IG63" s="4"/>
      <c r="IH63" s="4"/>
      <c r="II63" s="4"/>
      <c r="IJ63" s="4"/>
      <c r="IK63" s="4"/>
      <c r="IL63" s="4"/>
      <c r="IM63" s="4"/>
      <c r="IN63" s="4"/>
      <c r="IO63" s="4"/>
      <c r="IP63" s="4"/>
      <c r="IQ63" s="4"/>
      <c r="IR63" s="4"/>
      <c r="IS63" s="4"/>
      <c r="IT63" s="4"/>
      <c r="IU63" s="4"/>
      <c r="IV63" s="4"/>
      <c r="IW63" s="4"/>
      <c r="IX63" s="4"/>
      <c r="IY63" s="4"/>
      <c r="IZ63" s="4"/>
      <c r="JA63" s="4"/>
    </row>
    <row r="64" spans="2:261" s="19" customFormat="1" hidden="1" x14ac:dyDescent="0.25">
      <c r="B64" s="4"/>
      <c r="F64" s="20"/>
      <c r="G64" s="4"/>
      <c r="H64" s="4"/>
      <c r="I64" s="4"/>
      <c r="J64" s="4"/>
      <c r="K64" s="4"/>
      <c r="L64" s="28"/>
      <c r="M64" s="4"/>
      <c r="N64" s="4"/>
      <c r="O64" s="4"/>
      <c r="P64" s="4"/>
      <c r="Q64" s="4"/>
      <c r="R64" s="28"/>
      <c r="S64" s="5"/>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4"/>
      <c r="FO64" s="4"/>
      <c r="FP64" s="4"/>
      <c r="FQ64" s="4"/>
      <c r="FR64" s="4"/>
      <c r="FS64" s="4"/>
      <c r="FT64" s="4"/>
      <c r="FU64" s="4"/>
      <c r="FV64" s="4"/>
      <c r="FW64" s="4"/>
      <c r="FX64" s="4"/>
      <c r="FY64" s="4"/>
      <c r="FZ64" s="4"/>
      <c r="GA64" s="4"/>
      <c r="GB64" s="4"/>
      <c r="GC64" s="4"/>
      <c r="GD64" s="4"/>
      <c r="GE64" s="4"/>
      <c r="GF64" s="4"/>
      <c r="GG64" s="4"/>
      <c r="GH64" s="4"/>
      <c r="GI64" s="4"/>
      <c r="GJ64" s="4"/>
      <c r="GK64" s="4"/>
      <c r="GL64" s="4"/>
      <c r="GM64" s="4"/>
      <c r="GN64" s="4"/>
      <c r="GO64" s="4"/>
      <c r="GP64" s="4"/>
      <c r="GQ64" s="4"/>
      <c r="GR64" s="4"/>
      <c r="GS64" s="4"/>
      <c r="GT64" s="4"/>
      <c r="GU64" s="4"/>
      <c r="GV64" s="4"/>
      <c r="GW64" s="4"/>
      <c r="GX64" s="4"/>
      <c r="GY64" s="4"/>
      <c r="GZ64" s="4"/>
      <c r="HA64" s="4"/>
      <c r="HB64" s="4"/>
      <c r="HC64" s="4"/>
      <c r="HD64" s="4"/>
      <c r="HE64" s="4"/>
      <c r="HF64" s="4"/>
      <c r="HG64" s="4"/>
      <c r="HH64" s="4"/>
      <c r="HI64" s="4"/>
      <c r="HJ64" s="4"/>
      <c r="HK64" s="4"/>
      <c r="HL64" s="4"/>
      <c r="HM64" s="4"/>
      <c r="HN64" s="4"/>
      <c r="HO64" s="4"/>
      <c r="HP64" s="4"/>
      <c r="HQ64" s="4"/>
      <c r="HR64" s="4"/>
      <c r="HS64" s="4"/>
      <c r="HT64" s="4"/>
      <c r="HU64" s="4"/>
      <c r="HV64" s="4"/>
      <c r="HW64" s="4"/>
      <c r="HX64" s="4"/>
      <c r="HY64" s="4"/>
      <c r="HZ64" s="4"/>
      <c r="IA64" s="4"/>
      <c r="IB64" s="4"/>
      <c r="IC64" s="4"/>
      <c r="ID64" s="4"/>
      <c r="IE64" s="4"/>
      <c r="IF64" s="4"/>
      <c r="IG64" s="4"/>
      <c r="IH64" s="4"/>
      <c r="II64" s="4"/>
      <c r="IJ64" s="4"/>
      <c r="IK64" s="4"/>
      <c r="IL64" s="4"/>
      <c r="IM64" s="4"/>
      <c r="IN64" s="4"/>
      <c r="IO64" s="4"/>
      <c r="IP64" s="4"/>
      <c r="IQ64" s="4"/>
      <c r="IR64" s="4"/>
      <c r="IS64" s="4"/>
      <c r="IT64" s="4"/>
      <c r="IU64" s="4"/>
      <c r="IV64" s="4"/>
      <c r="IW64" s="4"/>
      <c r="IX64" s="4"/>
      <c r="IY64" s="4"/>
      <c r="IZ64" s="4"/>
      <c r="JA64" s="4"/>
    </row>
    <row r="65" spans="2:261" s="19" customFormat="1" hidden="1" x14ac:dyDescent="0.25">
      <c r="B65" s="4"/>
      <c r="F65" s="20"/>
      <c r="G65" s="4"/>
      <c r="H65" s="4"/>
      <c r="I65" s="4"/>
      <c r="J65" s="4"/>
      <c r="K65" s="4"/>
      <c r="L65" s="28"/>
      <c r="M65" s="4"/>
      <c r="N65" s="4"/>
      <c r="O65" s="4"/>
      <c r="P65" s="4"/>
      <c r="Q65" s="4"/>
      <c r="R65" s="28"/>
      <c r="S65" s="5"/>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4"/>
      <c r="FO65" s="4"/>
      <c r="FP65" s="4"/>
      <c r="FQ65" s="4"/>
      <c r="FR65" s="4"/>
      <c r="FS65" s="4"/>
      <c r="FT65" s="4"/>
      <c r="FU65" s="4"/>
      <c r="FV65" s="4"/>
      <c r="FW65" s="4"/>
      <c r="FX65" s="4"/>
      <c r="FY65" s="4"/>
      <c r="FZ65" s="4"/>
      <c r="GA65" s="4"/>
      <c r="GB65" s="4"/>
      <c r="GC65" s="4"/>
      <c r="GD65" s="4"/>
      <c r="GE65" s="4"/>
      <c r="GF65" s="4"/>
      <c r="GG65" s="4"/>
      <c r="GH65" s="4"/>
      <c r="GI65" s="4"/>
      <c r="GJ65" s="4"/>
      <c r="GK65" s="4"/>
      <c r="GL65" s="4"/>
      <c r="GM65" s="4"/>
      <c r="GN65" s="4"/>
      <c r="GO65" s="4"/>
      <c r="GP65" s="4"/>
      <c r="GQ65" s="4"/>
      <c r="GR65" s="4"/>
      <c r="GS65" s="4"/>
      <c r="GT65" s="4"/>
      <c r="GU65" s="4"/>
      <c r="GV65" s="4"/>
      <c r="GW65" s="4"/>
      <c r="GX65" s="4"/>
      <c r="GY65" s="4"/>
      <c r="GZ65" s="4"/>
      <c r="HA65" s="4"/>
      <c r="HB65" s="4"/>
      <c r="HC65" s="4"/>
      <c r="HD65" s="4"/>
      <c r="HE65" s="4"/>
      <c r="HF65" s="4"/>
      <c r="HG65" s="4"/>
      <c r="HH65" s="4"/>
      <c r="HI65" s="4"/>
      <c r="HJ65" s="4"/>
      <c r="HK65" s="4"/>
      <c r="HL65" s="4"/>
      <c r="HM65" s="4"/>
      <c r="HN65" s="4"/>
      <c r="HO65" s="4"/>
      <c r="HP65" s="4"/>
      <c r="HQ65" s="4"/>
      <c r="HR65" s="4"/>
      <c r="HS65" s="4"/>
      <c r="HT65" s="4"/>
      <c r="HU65" s="4"/>
      <c r="HV65" s="4"/>
      <c r="HW65" s="4"/>
      <c r="HX65" s="4"/>
      <c r="HY65" s="4"/>
      <c r="HZ65" s="4"/>
      <c r="IA65" s="4"/>
      <c r="IB65" s="4"/>
      <c r="IC65" s="4"/>
      <c r="ID65" s="4"/>
      <c r="IE65" s="4"/>
      <c r="IF65" s="4"/>
      <c r="IG65" s="4"/>
      <c r="IH65" s="4"/>
      <c r="II65" s="4"/>
      <c r="IJ65" s="4"/>
      <c r="IK65" s="4"/>
      <c r="IL65" s="4"/>
      <c r="IM65" s="4"/>
      <c r="IN65" s="4"/>
      <c r="IO65" s="4"/>
      <c r="IP65" s="4"/>
      <c r="IQ65" s="4"/>
      <c r="IR65" s="4"/>
      <c r="IS65" s="4"/>
      <c r="IT65" s="4"/>
      <c r="IU65" s="4"/>
      <c r="IV65" s="4"/>
      <c r="IW65" s="4"/>
      <c r="IX65" s="4"/>
      <c r="IY65" s="4"/>
      <c r="IZ65" s="4"/>
      <c r="JA65" s="4"/>
    </row>
    <row r="66" spans="2:261" s="19" customFormat="1" hidden="1" x14ac:dyDescent="0.25">
      <c r="B66" s="4"/>
      <c r="F66" s="20"/>
      <c r="G66" s="4"/>
      <c r="H66" s="4"/>
      <c r="I66" s="4"/>
      <c r="J66" s="4"/>
      <c r="K66" s="4"/>
      <c r="L66" s="28"/>
      <c r="M66" s="4"/>
      <c r="N66" s="4"/>
      <c r="O66" s="4"/>
      <c r="P66" s="4"/>
      <c r="Q66" s="4"/>
      <c r="R66" s="28"/>
      <c r="S66" s="5"/>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4"/>
      <c r="FO66" s="4"/>
      <c r="FP66" s="4"/>
      <c r="FQ66" s="4"/>
      <c r="FR66" s="4"/>
      <c r="FS66" s="4"/>
      <c r="FT66" s="4"/>
      <c r="FU66" s="4"/>
      <c r="FV66" s="4"/>
      <c r="FW66" s="4"/>
      <c r="FX66" s="4"/>
      <c r="FY66" s="4"/>
      <c r="FZ66" s="4"/>
      <c r="GA66" s="4"/>
      <c r="GB66" s="4"/>
      <c r="GC66" s="4"/>
      <c r="GD66" s="4"/>
      <c r="GE66" s="4"/>
      <c r="GF66" s="4"/>
      <c r="GG66" s="4"/>
      <c r="GH66" s="4"/>
      <c r="GI66" s="4"/>
      <c r="GJ66" s="4"/>
      <c r="GK66" s="4"/>
      <c r="GL66" s="4"/>
      <c r="GM66" s="4"/>
      <c r="GN66" s="4"/>
      <c r="GO66" s="4"/>
      <c r="GP66" s="4"/>
      <c r="GQ66" s="4"/>
      <c r="GR66" s="4"/>
      <c r="GS66" s="4"/>
      <c r="GT66" s="4"/>
      <c r="GU66" s="4"/>
      <c r="GV66" s="4"/>
      <c r="GW66" s="4"/>
      <c r="GX66" s="4"/>
      <c r="GY66" s="4"/>
      <c r="GZ66" s="4"/>
      <c r="HA66" s="4"/>
      <c r="HB66" s="4"/>
      <c r="HC66" s="4"/>
      <c r="HD66" s="4"/>
      <c r="HE66" s="4"/>
      <c r="HF66" s="4"/>
      <c r="HG66" s="4"/>
      <c r="HH66" s="4"/>
      <c r="HI66" s="4"/>
      <c r="HJ66" s="4"/>
      <c r="HK66" s="4"/>
      <c r="HL66" s="4"/>
      <c r="HM66" s="4"/>
      <c r="HN66" s="4"/>
      <c r="HO66" s="4"/>
      <c r="HP66" s="4"/>
      <c r="HQ66" s="4"/>
      <c r="HR66" s="4"/>
      <c r="HS66" s="4"/>
      <c r="HT66" s="4"/>
      <c r="HU66" s="4"/>
      <c r="HV66" s="4"/>
      <c r="HW66" s="4"/>
      <c r="HX66" s="4"/>
      <c r="HY66" s="4"/>
      <c r="HZ66" s="4"/>
      <c r="IA66" s="4"/>
      <c r="IB66" s="4"/>
      <c r="IC66" s="4"/>
      <c r="ID66" s="4"/>
      <c r="IE66" s="4"/>
      <c r="IF66" s="4"/>
      <c r="IG66" s="4"/>
      <c r="IH66" s="4"/>
      <c r="II66" s="4"/>
      <c r="IJ66" s="4"/>
      <c r="IK66" s="4"/>
      <c r="IL66" s="4"/>
      <c r="IM66" s="4"/>
      <c r="IN66" s="4"/>
      <c r="IO66" s="4"/>
      <c r="IP66" s="4"/>
      <c r="IQ66" s="4"/>
      <c r="IR66" s="4"/>
      <c r="IS66" s="4"/>
      <c r="IT66" s="4"/>
      <c r="IU66" s="4"/>
      <c r="IV66" s="4"/>
      <c r="IW66" s="4"/>
      <c r="IX66" s="4"/>
      <c r="IY66" s="4"/>
      <c r="IZ66" s="4"/>
      <c r="JA66" s="4"/>
    </row>
    <row r="67" spans="2:261" s="19" customFormat="1" hidden="1" x14ac:dyDescent="0.25">
      <c r="B67" s="4"/>
      <c r="F67" s="20"/>
      <c r="G67" s="4"/>
      <c r="H67" s="4"/>
      <c r="I67" s="4"/>
      <c r="J67" s="4"/>
      <c r="K67" s="4"/>
      <c r="L67" s="28"/>
      <c r="M67" s="4"/>
      <c r="N67" s="4"/>
      <c r="O67" s="4"/>
      <c r="P67" s="4"/>
      <c r="Q67" s="4"/>
      <c r="R67" s="28"/>
      <c r="S67" s="5"/>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4"/>
      <c r="FO67" s="4"/>
      <c r="FP67" s="4"/>
      <c r="FQ67" s="4"/>
      <c r="FR67" s="4"/>
      <c r="FS67" s="4"/>
      <c r="FT67" s="4"/>
      <c r="FU67" s="4"/>
      <c r="FV67" s="4"/>
      <c r="FW67" s="4"/>
      <c r="FX67" s="4"/>
      <c r="FY67" s="4"/>
      <c r="FZ67" s="4"/>
      <c r="GA67" s="4"/>
      <c r="GB67" s="4"/>
      <c r="GC67" s="4"/>
      <c r="GD67" s="4"/>
      <c r="GE67" s="4"/>
      <c r="GF67" s="4"/>
      <c r="GG67" s="4"/>
      <c r="GH67" s="4"/>
      <c r="GI67" s="4"/>
      <c r="GJ67" s="4"/>
      <c r="GK67" s="4"/>
      <c r="GL67" s="4"/>
      <c r="GM67" s="4"/>
      <c r="GN67" s="4"/>
      <c r="GO67" s="4"/>
      <c r="GP67" s="4"/>
      <c r="GQ67" s="4"/>
      <c r="GR67" s="4"/>
      <c r="GS67" s="4"/>
      <c r="GT67" s="4"/>
      <c r="GU67" s="4"/>
      <c r="GV67" s="4"/>
      <c r="GW67" s="4"/>
      <c r="GX67" s="4"/>
      <c r="GY67" s="4"/>
      <c r="GZ67" s="4"/>
      <c r="HA67" s="4"/>
      <c r="HB67" s="4"/>
      <c r="HC67" s="4"/>
      <c r="HD67" s="4"/>
      <c r="HE67" s="4"/>
      <c r="HF67" s="4"/>
      <c r="HG67" s="4"/>
      <c r="HH67" s="4"/>
      <c r="HI67" s="4"/>
      <c r="HJ67" s="4"/>
      <c r="HK67" s="4"/>
      <c r="HL67" s="4"/>
      <c r="HM67" s="4"/>
      <c r="HN67" s="4"/>
      <c r="HO67" s="4"/>
      <c r="HP67" s="4"/>
      <c r="HQ67" s="4"/>
      <c r="HR67" s="4"/>
      <c r="HS67" s="4"/>
      <c r="HT67" s="4"/>
      <c r="HU67" s="4"/>
      <c r="HV67" s="4"/>
      <c r="HW67" s="4"/>
      <c r="HX67" s="4"/>
      <c r="HY67" s="4"/>
      <c r="HZ67" s="4"/>
      <c r="IA67" s="4"/>
      <c r="IB67" s="4"/>
      <c r="IC67" s="4"/>
      <c r="ID67" s="4"/>
      <c r="IE67" s="4"/>
      <c r="IF67" s="4"/>
      <c r="IG67" s="4"/>
      <c r="IH67" s="4"/>
      <c r="II67" s="4"/>
      <c r="IJ67" s="4"/>
      <c r="IK67" s="4"/>
      <c r="IL67" s="4"/>
      <c r="IM67" s="4"/>
      <c r="IN67" s="4"/>
      <c r="IO67" s="4"/>
      <c r="IP67" s="4"/>
      <c r="IQ67" s="4"/>
      <c r="IR67" s="4"/>
      <c r="IS67" s="4"/>
      <c r="IT67" s="4"/>
      <c r="IU67" s="4"/>
      <c r="IV67" s="4"/>
      <c r="IW67" s="4"/>
      <c r="IX67" s="4"/>
      <c r="IY67" s="4"/>
      <c r="IZ67" s="4"/>
      <c r="JA67" s="4"/>
    </row>
    <row r="68" spans="2:261" s="19" customFormat="1" hidden="1" x14ac:dyDescent="0.25">
      <c r="B68" s="4"/>
      <c r="F68" s="20"/>
      <c r="G68" s="4"/>
      <c r="H68" s="4"/>
      <c r="I68" s="4"/>
      <c r="J68" s="4"/>
      <c r="K68" s="4"/>
      <c r="L68" s="28"/>
      <c r="M68" s="4"/>
      <c r="N68" s="4"/>
      <c r="O68" s="4"/>
      <c r="P68" s="4"/>
      <c r="Q68" s="4"/>
      <c r="R68" s="28"/>
      <c r="S68" s="5"/>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4"/>
      <c r="FO68" s="4"/>
      <c r="FP68" s="4"/>
      <c r="FQ68" s="4"/>
      <c r="FR68" s="4"/>
      <c r="FS68" s="4"/>
      <c r="FT68" s="4"/>
      <c r="FU68" s="4"/>
      <c r="FV68" s="4"/>
      <c r="FW68" s="4"/>
      <c r="FX68" s="4"/>
      <c r="FY68" s="4"/>
      <c r="FZ68" s="4"/>
      <c r="GA68" s="4"/>
      <c r="GB68" s="4"/>
      <c r="GC68" s="4"/>
      <c r="GD68" s="4"/>
      <c r="GE68" s="4"/>
      <c r="GF68" s="4"/>
      <c r="GG68" s="4"/>
      <c r="GH68" s="4"/>
      <c r="GI68" s="4"/>
      <c r="GJ68" s="4"/>
      <c r="GK68" s="4"/>
      <c r="GL68" s="4"/>
      <c r="GM68" s="4"/>
      <c r="GN68" s="4"/>
      <c r="GO68" s="4"/>
      <c r="GP68" s="4"/>
      <c r="GQ68" s="4"/>
      <c r="GR68" s="4"/>
      <c r="GS68" s="4"/>
      <c r="GT68" s="4"/>
      <c r="GU68" s="4"/>
      <c r="GV68" s="4"/>
      <c r="GW68" s="4"/>
      <c r="GX68" s="4"/>
      <c r="GY68" s="4"/>
      <c r="GZ68" s="4"/>
      <c r="HA68" s="4"/>
      <c r="HB68" s="4"/>
      <c r="HC68" s="4"/>
      <c r="HD68" s="4"/>
      <c r="HE68" s="4"/>
      <c r="HF68" s="4"/>
      <c r="HG68" s="4"/>
      <c r="HH68" s="4"/>
      <c r="HI68" s="4"/>
      <c r="HJ68" s="4"/>
      <c r="HK68" s="4"/>
      <c r="HL68" s="4"/>
      <c r="HM68" s="4"/>
      <c r="HN68" s="4"/>
      <c r="HO68" s="4"/>
      <c r="HP68" s="4"/>
      <c r="HQ68" s="4"/>
      <c r="HR68" s="4"/>
      <c r="HS68" s="4"/>
      <c r="HT68" s="4"/>
      <c r="HU68" s="4"/>
      <c r="HV68" s="4"/>
      <c r="HW68" s="4"/>
      <c r="HX68" s="4"/>
      <c r="HY68" s="4"/>
      <c r="HZ68" s="4"/>
      <c r="IA68" s="4"/>
      <c r="IB68" s="4"/>
      <c r="IC68" s="4"/>
      <c r="ID68" s="4"/>
      <c r="IE68" s="4"/>
      <c r="IF68" s="4"/>
      <c r="IG68" s="4"/>
      <c r="IH68" s="4"/>
      <c r="II68" s="4"/>
      <c r="IJ68" s="4"/>
      <c r="IK68" s="4"/>
      <c r="IL68" s="4"/>
      <c r="IM68" s="4"/>
      <c r="IN68" s="4"/>
      <c r="IO68" s="4"/>
      <c r="IP68" s="4"/>
      <c r="IQ68" s="4"/>
      <c r="IR68" s="4"/>
      <c r="IS68" s="4"/>
      <c r="IT68" s="4"/>
      <c r="IU68" s="4"/>
      <c r="IV68" s="4"/>
      <c r="IW68" s="4"/>
      <c r="IX68" s="4"/>
      <c r="IY68" s="4"/>
      <c r="IZ68" s="4"/>
      <c r="JA68" s="4"/>
    </row>
    <row r="69" spans="2:261" s="19" customFormat="1" hidden="1" x14ac:dyDescent="0.25">
      <c r="B69" s="4"/>
      <c r="F69" s="20"/>
      <c r="G69" s="4"/>
      <c r="H69" s="4"/>
      <c r="I69" s="4"/>
      <c r="J69" s="4"/>
      <c r="K69" s="4"/>
      <c r="L69" s="28"/>
      <c r="M69" s="4"/>
      <c r="N69" s="4"/>
      <c r="O69" s="4"/>
      <c r="P69" s="4"/>
      <c r="Q69" s="4"/>
      <c r="R69" s="28"/>
      <c r="S69" s="5"/>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
      <c r="FO69" s="4"/>
      <c r="FP69" s="4"/>
      <c r="FQ69" s="4"/>
      <c r="FR69" s="4"/>
      <c r="FS69" s="4"/>
      <c r="FT69" s="4"/>
      <c r="FU69" s="4"/>
      <c r="FV69" s="4"/>
      <c r="FW69" s="4"/>
      <c r="FX69" s="4"/>
      <c r="FY69" s="4"/>
      <c r="FZ69" s="4"/>
      <c r="GA69" s="4"/>
      <c r="GB69" s="4"/>
      <c r="GC69" s="4"/>
      <c r="GD69" s="4"/>
      <c r="GE69" s="4"/>
      <c r="GF69" s="4"/>
      <c r="GG69" s="4"/>
      <c r="GH69" s="4"/>
      <c r="GI69" s="4"/>
      <c r="GJ69" s="4"/>
      <c r="GK69" s="4"/>
      <c r="GL69" s="4"/>
      <c r="GM69" s="4"/>
      <c r="GN69" s="4"/>
      <c r="GO69" s="4"/>
      <c r="GP69" s="4"/>
      <c r="GQ69" s="4"/>
      <c r="GR69" s="4"/>
      <c r="GS69" s="4"/>
      <c r="GT69" s="4"/>
      <c r="GU69" s="4"/>
      <c r="GV69" s="4"/>
      <c r="GW69" s="4"/>
      <c r="GX69" s="4"/>
      <c r="GY69" s="4"/>
      <c r="GZ69" s="4"/>
      <c r="HA69" s="4"/>
      <c r="HB69" s="4"/>
      <c r="HC69" s="4"/>
      <c r="HD69" s="4"/>
      <c r="HE69" s="4"/>
      <c r="HF69" s="4"/>
      <c r="HG69" s="4"/>
      <c r="HH69" s="4"/>
      <c r="HI69" s="4"/>
      <c r="HJ69" s="4"/>
      <c r="HK69" s="4"/>
      <c r="HL69" s="4"/>
      <c r="HM69" s="4"/>
      <c r="HN69" s="4"/>
      <c r="HO69" s="4"/>
      <c r="HP69" s="4"/>
      <c r="HQ69" s="4"/>
      <c r="HR69" s="4"/>
      <c r="HS69" s="4"/>
      <c r="HT69" s="4"/>
      <c r="HU69" s="4"/>
      <c r="HV69" s="4"/>
      <c r="HW69" s="4"/>
      <c r="HX69" s="4"/>
      <c r="HY69" s="4"/>
      <c r="HZ69" s="4"/>
      <c r="IA69" s="4"/>
      <c r="IB69" s="4"/>
      <c r="IC69" s="4"/>
      <c r="ID69" s="4"/>
      <c r="IE69" s="4"/>
      <c r="IF69" s="4"/>
      <c r="IG69" s="4"/>
      <c r="IH69" s="4"/>
      <c r="II69" s="4"/>
      <c r="IJ69" s="4"/>
      <c r="IK69" s="4"/>
      <c r="IL69" s="4"/>
      <c r="IM69" s="4"/>
      <c r="IN69" s="4"/>
      <c r="IO69" s="4"/>
      <c r="IP69" s="4"/>
      <c r="IQ69" s="4"/>
      <c r="IR69" s="4"/>
      <c r="IS69" s="4"/>
      <c r="IT69" s="4"/>
      <c r="IU69" s="4"/>
      <c r="IV69" s="4"/>
      <c r="IW69" s="4"/>
      <c r="IX69" s="4"/>
      <c r="IY69" s="4"/>
      <c r="IZ69" s="4"/>
      <c r="JA69" s="4"/>
    </row>
    <row r="70" spans="2:261" s="19" customFormat="1" hidden="1" x14ac:dyDescent="0.25">
      <c r="B70" s="4"/>
      <c r="F70" s="20"/>
      <c r="G70" s="4"/>
      <c r="H70" s="4"/>
      <c r="I70" s="4"/>
      <c r="J70" s="4"/>
      <c r="K70" s="4"/>
      <c r="L70" s="28"/>
      <c r="M70" s="4"/>
      <c r="N70" s="4"/>
      <c r="O70" s="4"/>
      <c r="P70" s="4"/>
      <c r="Q70" s="4"/>
      <c r="R70" s="28"/>
      <c r="S70" s="5"/>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
      <c r="FO70" s="4"/>
      <c r="FP70" s="4"/>
      <c r="FQ70" s="4"/>
      <c r="FR70" s="4"/>
      <c r="FS70" s="4"/>
      <c r="FT70" s="4"/>
      <c r="FU70" s="4"/>
      <c r="FV70" s="4"/>
      <c r="FW70" s="4"/>
      <c r="FX70" s="4"/>
      <c r="FY70" s="4"/>
      <c r="FZ70" s="4"/>
      <c r="GA70" s="4"/>
      <c r="GB70" s="4"/>
      <c r="GC70" s="4"/>
      <c r="GD70" s="4"/>
      <c r="GE70" s="4"/>
      <c r="GF70" s="4"/>
      <c r="GG70" s="4"/>
      <c r="GH70" s="4"/>
      <c r="GI70" s="4"/>
      <c r="GJ70" s="4"/>
      <c r="GK70" s="4"/>
      <c r="GL70" s="4"/>
      <c r="GM70" s="4"/>
      <c r="GN70" s="4"/>
      <c r="GO70" s="4"/>
      <c r="GP70" s="4"/>
      <c r="GQ70" s="4"/>
      <c r="GR70" s="4"/>
      <c r="GS70" s="4"/>
      <c r="GT70" s="4"/>
      <c r="GU70" s="4"/>
      <c r="GV70" s="4"/>
      <c r="GW70" s="4"/>
      <c r="GX70" s="4"/>
      <c r="GY70" s="4"/>
      <c r="GZ70" s="4"/>
      <c r="HA70" s="4"/>
      <c r="HB70" s="4"/>
      <c r="HC70" s="4"/>
      <c r="HD70" s="4"/>
      <c r="HE70" s="4"/>
      <c r="HF70" s="4"/>
      <c r="HG70" s="4"/>
      <c r="HH70" s="4"/>
      <c r="HI70" s="4"/>
      <c r="HJ70" s="4"/>
      <c r="HK70" s="4"/>
      <c r="HL70" s="4"/>
      <c r="HM70" s="4"/>
      <c r="HN70" s="4"/>
      <c r="HO70" s="4"/>
      <c r="HP70" s="4"/>
      <c r="HQ70" s="4"/>
      <c r="HR70" s="4"/>
      <c r="HS70" s="4"/>
      <c r="HT70" s="4"/>
      <c r="HU70" s="4"/>
      <c r="HV70" s="4"/>
      <c r="HW70" s="4"/>
      <c r="HX70" s="4"/>
      <c r="HY70" s="4"/>
      <c r="HZ70" s="4"/>
      <c r="IA70" s="4"/>
      <c r="IB70" s="4"/>
      <c r="IC70" s="4"/>
      <c r="ID70" s="4"/>
      <c r="IE70" s="4"/>
      <c r="IF70" s="4"/>
      <c r="IG70" s="4"/>
      <c r="IH70" s="4"/>
      <c r="II70" s="4"/>
      <c r="IJ70" s="4"/>
      <c r="IK70" s="4"/>
      <c r="IL70" s="4"/>
      <c r="IM70" s="4"/>
      <c r="IN70" s="4"/>
      <c r="IO70" s="4"/>
      <c r="IP70" s="4"/>
      <c r="IQ70" s="4"/>
      <c r="IR70" s="4"/>
      <c r="IS70" s="4"/>
      <c r="IT70" s="4"/>
      <c r="IU70" s="4"/>
      <c r="IV70" s="4"/>
      <c r="IW70" s="4"/>
      <c r="IX70" s="4"/>
      <c r="IY70" s="4"/>
      <c r="IZ70" s="4"/>
      <c r="JA70" s="4"/>
    </row>
    <row r="71" spans="2:261" s="19" customFormat="1" hidden="1" x14ac:dyDescent="0.25">
      <c r="B71" s="4"/>
      <c r="F71" s="20"/>
      <c r="G71" s="4"/>
      <c r="H71" s="4"/>
      <c r="I71" s="4"/>
      <c r="J71" s="4"/>
      <c r="K71" s="4"/>
      <c r="L71" s="28"/>
      <c r="M71" s="4"/>
      <c r="N71" s="4"/>
      <c r="O71" s="4"/>
      <c r="P71" s="4"/>
      <c r="Q71" s="4"/>
      <c r="R71" s="28"/>
      <c r="S71" s="5"/>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
      <c r="FO71" s="4"/>
      <c r="FP71" s="4"/>
      <c r="FQ71" s="4"/>
      <c r="FR71" s="4"/>
      <c r="FS71" s="4"/>
      <c r="FT71" s="4"/>
      <c r="FU71" s="4"/>
      <c r="FV71" s="4"/>
      <c r="FW71" s="4"/>
      <c r="FX71" s="4"/>
      <c r="FY71" s="4"/>
      <c r="FZ71" s="4"/>
      <c r="GA71" s="4"/>
      <c r="GB71" s="4"/>
      <c r="GC71" s="4"/>
      <c r="GD71" s="4"/>
      <c r="GE71" s="4"/>
      <c r="GF71" s="4"/>
      <c r="GG71" s="4"/>
      <c r="GH71" s="4"/>
      <c r="GI71" s="4"/>
      <c r="GJ71" s="4"/>
      <c r="GK71" s="4"/>
      <c r="GL71" s="4"/>
      <c r="GM71" s="4"/>
      <c r="GN71" s="4"/>
      <c r="GO71" s="4"/>
      <c r="GP71" s="4"/>
      <c r="GQ71" s="4"/>
      <c r="GR71" s="4"/>
      <c r="GS71" s="4"/>
      <c r="GT71" s="4"/>
      <c r="GU71" s="4"/>
      <c r="GV71" s="4"/>
      <c r="GW71" s="4"/>
      <c r="GX71" s="4"/>
      <c r="GY71" s="4"/>
      <c r="GZ71" s="4"/>
      <c r="HA71" s="4"/>
      <c r="HB71" s="4"/>
      <c r="HC71" s="4"/>
      <c r="HD71" s="4"/>
      <c r="HE71" s="4"/>
      <c r="HF71" s="4"/>
      <c r="HG71" s="4"/>
      <c r="HH71" s="4"/>
      <c r="HI71" s="4"/>
      <c r="HJ71" s="4"/>
      <c r="HK71" s="4"/>
      <c r="HL71" s="4"/>
      <c r="HM71" s="4"/>
      <c r="HN71" s="4"/>
      <c r="HO71" s="4"/>
      <c r="HP71" s="4"/>
      <c r="HQ71" s="4"/>
      <c r="HR71" s="4"/>
      <c r="HS71" s="4"/>
      <c r="HT71" s="4"/>
      <c r="HU71" s="4"/>
      <c r="HV71" s="4"/>
      <c r="HW71" s="4"/>
      <c r="HX71" s="4"/>
      <c r="HY71" s="4"/>
      <c r="HZ71" s="4"/>
      <c r="IA71" s="4"/>
      <c r="IB71" s="4"/>
      <c r="IC71" s="4"/>
      <c r="ID71" s="4"/>
      <c r="IE71" s="4"/>
      <c r="IF71" s="4"/>
      <c r="IG71" s="4"/>
      <c r="IH71" s="4"/>
      <c r="II71" s="4"/>
      <c r="IJ71" s="4"/>
      <c r="IK71" s="4"/>
      <c r="IL71" s="4"/>
      <c r="IM71" s="4"/>
      <c r="IN71" s="4"/>
      <c r="IO71" s="4"/>
      <c r="IP71" s="4"/>
      <c r="IQ71" s="4"/>
      <c r="IR71" s="4"/>
      <c r="IS71" s="4"/>
      <c r="IT71" s="4"/>
      <c r="IU71" s="4"/>
      <c r="IV71" s="4"/>
      <c r="IW71" s="4"/>
      <c r="IX71" s="4"/>
      <c r="IY71" s="4"/>
      <c r="IZ71" s="4"/>
      <c r="JA71" s="4"/>
    </row>
    <row r="72" spans="2:261" s="19" customFormat="1" hidden="1" x14ac:dyDescent="0.25">
      <c r="B72" s="4"/>
      <c r="F72" s="20"/>
      <c r="G72" s="4"/>
      <c r="H72" s="4"/>
      <c r="I72" s="4"/>
      <c r="J72" s="4"/>
      <c r="K72" s="4"/>
      <c r="L72" s="28"/>
      <c r="M72" s="4"/>
      <c r="N72" s="4"/>
      <c r="O72" s="4"/>
      <c r="P72" s="4"/>
      <c r="Q72" s="4"/>
      <c r="R72" s="28"/>
      <c r="S72" s="5"/>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FS72" s="4"/>
      <c r="FT72" s="4"/>
      <c r="FU72" s="4"/>
      <c r="FV72" s="4"/>
      <c r="FW72" s="4"/>
      <c r="FX72" s="4"/>
      <c r="FY72" s="4"/>
      <c r="FZ72" s="4"/>
      <c r="GA72" s="4"/>
      <c r="GB72" s="4"/>
      <c r="GC72" s="4"/>
      <c r="GD72" s="4"/>
      <c r="GE72" s="4"/>
      <c r="GF72" s="4"/>
      <c r="GG72" s="4"/>
      <c r="GH72" s="4"/>
      <c r="GI72" s="4"/>
      <c r="GJ72" s="4"/>
      <c r="GK72" s="4"/>
      <c r="GL72" s="4"/>
      <c r="GM72" s="4"/>
      <c r="GN72" s="4"/>
      <c r="GO72" s="4"/>
      <c r="GP72" s="4"/>
      <c r="GQ72" s="4"/>
      <c r="GR72" s="4"/>
      <c r="GS72" s="4"/>
      <c r="GT72" s="4"/>
      <c r="GU72" s="4"/>
      <c r="GV72" s="4"/>
      <c r="GW72" s="4"/>
      <c r="GX72" s="4"/>
      <c r="GY72" s="4"/>
      <c r="GZ72" s="4"/>
      <c r="HA72" s="4"/>
      <c r="HB72" s="4"/>
      <c r="HC72" s="4"/>
      <c r="HD72" s="4"/>
      <c r="HE72" s="4"/>
      <c r="HF72" s="4"/>
      <c r="HG72" s="4"/>
      <c r="HH72" s="4"/>
      <c r="HI72" s="4"/>
      <c r="HJ72" s="4"/>
      <c r="HK72" s="4"/>
      <c r="HL72" s="4"/>
      <c r="HM72" s="4"/>
      <c r="HN72" s="4"/>
      <c r="HO72" s="4"/>
      <c r="HP72" s="4"/>
      <c r="HQ72" s="4"/>
      <c r="HR72" s="4"/>
      <c r="HS72" s="4"/>
      <c r="HT72" s="4"/>
      <c r="HU72" s="4"/>
      <c r="HV72" s="4"/>
      <c r="HW72" s="4"/>
      <c r="HX72" s="4"/>
      <c r="HY72" s="4"/>
      <c r="HZ72" s="4"/>
      <c r="IA72" s="4"/>
      <c r="IB72" s="4"/>
      <c r="IC72" s="4"/>
      <c r="ID72" s="4"/>
      <c r="IE72" s="4"/>
      <c r="IF72" s="4"/>
      <c r="IG72" s="4"/>
      <c r="IH72" s="4"/>
      <c r="II72" s="4"/>
      <c r="IJ72" s="4"/>
      <c r="IK72" s="4"/>
      <c r="IL72" s="4"/>
      <c r="IM72" s="4"/>
      <c r="IN72" s="4"/>
      <c r="IO72" s="4"/>
      <c r="IP72" s="4"/>
      <c r="IQ72" s="4"/>
      <c r="IR72" s="4"/>
      <c r="IS72" s="4"/>
      <c r="IT72" s="4"/>
      <c r="IU72" s="4"/>
      <c r="IV72" s="4"/>
      <c r="IW72" s="4"/>
      <c r="IX72" s="4"/>
      <c r="IY72" s="4"/>
      <c r="IZ72" s="4"/>
      <c r="JA72" s="4"/>
    </row>
    <row r="73" spans="2:261" s="19" customFormat="1" hidden="1" x14ac:dyDescent="0.25">
      <c r="B73" s="4"/>
      <c r="F73" s="20"/>
      <c r="G73" s="4"/>
      <c r="H73" s="4"/>
      <c r="I73" s="4"/>
      <c r="J73" s="4"/>
      <c r="K73" s="4"/>
      <c r="L73" s="28"/>
      <c r="M73" s="4"/>
      <c r="N73" s="4"/>
      <c r="O73" s="4"/>
      <c r="P73" s="4"/>
      <c r="Q73" s="4"/>
      <c r="R73" s="28"/>
      <c r="S73" s="5"/>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FS73" s="4"/>
      <c r="FT73" s="4"/>
      <c r="FU73" s="4"/>
      <c r="FV73" s="4"/>
      <c r="FW73" s="4"/>
      <c r="FX73" s="4"/>
      <c r="FY73" s="4"/>
      <c r="FZ73" s="4"/>
      <c r="GA73" s="4"/>
      <c r="GB73" s="4"/>
      <c r="GC73" s="4"/>
      <c r="GD73" s="4"/>
      <c r="GE73" s="4"/>
      <c r="GF73" s="4"/>
      <c r="GG73" s="4"/>
      <c r="GH73" s="4"/>
      <c r="GI73" s="4"/>
      <c r="GJ73" s="4"/>
      <c r="GK73" s="4"/>
      <c r="GL73" s="4"/>
      <c r="GM73" s="4"/>
      <c r="GN73" s="4"/>
      <c r="GO73" s="4"/>
      <c r="GP73" s="4"/>
      <c r="GQ73" s="4"/>
      <c r="GR73" s="4"/>
      <c r="GS73" s="4"/>
      <c r="GT73" s="4"/>
      <c r="GU73" s="4"/>
      <c r="GV73" s="4"/>
      <c r="GW73" s="4"/>
      <c r="GX73" s="4"/>
      <c r="GY73" s="4"/>
      <c r="GZ73" s="4"/>
      <c r="HA73" s="4"/>
      <c r="HB73" s="4"/>
      <c r="HC73" s="4"/>
      <c r="HD73" s="4"/>
      <c r="HE73" s="4"/>
      <c r="HF73" s="4"/>
      <c r="HG73" s="4"/>
      <c r="HH73" s="4"/>
      <c r="HI73" s="4"/>
      <c r="HJ73" s="4"/>
      <c r="HK73" s="4"/>
      <c r="HL73" s="4"/>
      <c r="HM73" s="4"/>
      <c r="HN73" s="4"/>
      <c r="HO73" s="4"/>
      <c r="HP73" s="4"/>
      <c r="HQ73" s="4"/>
      <c r="HR73" s="4"/>
      <c r="HS73" s="4"/>
      <c r="HT73" s="4"/>
      <c r="HU73" s="4"/>
      <c r="HV73" s="4"/>
      <c r="HW73" s="4"/>
      <c r="HX73" s="4"/>
      <c r="HY73" s="4"/>
      <c r="HZ73" s="4"/>
      <c r="IA73" s="4"/>
      <c r="IB73" s="4"/>
      <c r="IC73" s="4"/>
      <c r="ID73" s="4"/>
      <c r="IE73" s="4"/>
      <c r="IF73" s="4"/>
      <c r="IG73" s="4"/>
      <c r="IH73" s="4"/>
      <c r="II73" s="4"/>
      <c r="IJ73" s="4"/>
      <c r="IK73" s="4"/>
      <c r="IL73" s="4"/>
      <c r="IM73" s="4"/>
      <c r="IN73" s="4"/>
      <c r="IO73" s="4"/>
      <c r="IP73" s="4"/>
      <c r="IQ73" s="4"/>
      <c r="IR73" s="4"/>
      <c r="IS73" s="4"/>
      <c r="IT73" s="4"/>
      <c r="IU73" s="4"/>
      <c r="IV73" s="4"/>
      <c r="IW73" s="4"/>
      <c r="IX73" s="4"/>
      <c r="IY73" s="4"/>
      <c r="IZ73" s="4"/>
      <c r="JA73" s="4"/>
    </row>
    <row r="74" spans="2:261" s="19" customFormat="1" hidden="1" x14ac:dyDescent="0.25">
      <c r="B74" s="4"/>
      <c r="F74" s="20"/>
      <c r="G74" s="4"/>
      <c r="H74" s="4"/>
      <c r="I74" s="4"/>
      <c r="J74" s="4"/>
      <c r="K74" s="4"/>
      <c r="L74" s="28"/>
      <c r="M74" s="4"/>
      <c r="N74" s="4"/>
      <c r="O74" s="4"/>
      <c r="P74" s="4"/>
      <c r="Q74" s="4"/>
      <c r="R74" s="28"/>
      <c r="S74" s="5"/>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FS74" s="4"/>
      <c r="FT74" s="4"/>
      <c r="FU74" s="4"/>
      <c r="FV74" s="4"/>
      <c r="FW74" s="4"/>
      <c r="FX74" s="4"/>
      <c r="FY74" s="4"/>
      <c r="FZ74" s="4"/>
      <c r="GA74" s="4"/>
      <c r="GB74" s="4"/>
      <c r="GC74" s="4"/>
      <c r="GD74" s="4"/>
      <c r="GE74" s="4"/>
      <c r="GF74" s="4"/>
      <c r="GG74" s="4"/>
      <c r="GH74" s="4"/>
      <c r="GI74" s="4"/>
      <c r="GJ74" s="4"/>
      <c r="GK74" s="4"/>
      <c r="GL74" s="4"/>
      <c r="GM74" s="4"/>
      <c r="GN74" s="4"/>
      <c r="GO74" s="4"/>
      <c r="GP74" s="4"/>
      <c r="GQ74" s="4"/>
      <c r="GR74" s="4"/>
      <c r="GS74" s="4"/>
      <c r="GT74" s="4"/>
      <c r="GU74" s="4"/>
      <c r="GV74" s="4"/>
      <c r="GW74" s="4"/>
      <c r="GX74" s="4"/>
      <c r="GY74" s="4"/>
      <c r="GZ74" s="4"/>
      <c r="HA74" s="4"/>
      <c r="HB74" s="4"/>
      <c r="HC74" s="4"/>
      <c r="HD74" s="4"/>
      <c r="HE74" s="4"/>
      <c r="HF74" s="4"/>
      <c r="HG74" s="4"/>
      <c r="HH74" s="4"/>
      <c r="HI74" s="4"/>
      <c r="HJ74" s="4"/>
      <c r="HK74" s="4"/>
      <c r="HL74" s="4"/>
      <c r="HM74" s="4"/>
      <c r="HN74" s="4"/>
      <c r="HO74" s="4"/>
      <c r="HP74" s="4"/>
      <c r="HQ74" s="4"/>
      <c r="HR74" s="4"/>
      <c r="HS74" s="4"/>
      <c r="HT74" s="4"/>
      <c r="HU74" s="4"/>
      <c r="HV74" s="4"/>
      <c r="HW74" s="4"/>
      <c r="HX74" s="4"/>
      <c r="HY74" s="4"/>
      <c r="HZ74" s="4"/>
      <c r="IA74" s="4"/>
      <c r="IB74" s="4"/>
      <c r="IC74" s="4"/>
      <c r="ID74" s="4"/>
      <c r="IE74" s="4"/>
      <c r="IF74" s="4"/>
      <c r="IG74" s="4"/>
      <c r="IH74" s="4"/>
      <c r="II74" s="4"/>
      <c r="IJ74" s="4"/>
      <c r="IK74" s="4"/>
      <c r="IL74" s="4"/>
      <c r="IM74" s="4"/>
      <c r="IN74" s="4"/>
      <c r="IO74" s="4"/>
      <c r="IP74" s="4"/>
      <c r="IQ74" s="4"/>
      <c r="IR74" s="4"/>
      <c r="IS74" s="4"/>
      <c r="IT74" s="4"/>
      <c r="IU74" s="4"/>
      <c r="IV74" s="4"/>
      <c r="IW74" s="4"/>
      <c r="IX74" s="4"/>
      <c r="IY74" s="4"/>
      <c r="IZ74" s="4"/>
      <c r="JA74" s="4"/>
    </row>
    <row r="75" spans="2:261" s="19" customFormat="1" hidden="1" x14ac:dyDescent="0.25">
      <c r="B75" s="4"/>
      <c r="F75" s="20"/>
      <c r="G75" s="4"/>
      <c r="H75" s="4"/>
      <c r="I75" s="4"/>
      <c r="J75" s="4"/>
      <c r="K75" s="4"/>
      <c r="L75" s="28"/>
      <c r="M75" s="4"/>
      <c r="N75" s="4"/>
      <c r="O75" s="4"/>
      <c r="P75" s="4"/>
      <c r="Q75" s="4"/>
      <c r="R75" s="28"/>
      <c r="S75" s="5"/>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FS75" s="4"/>
      <c r="FT75" s="4"/>
      <c r="FU75" s="4"/>
      <c r="FV75" s="4"/>
      <c r="FW75" s="4"/>
      <c r="FX75" s="4"/>
      <c r="FY75" s="4"/>
      <c r="FZ75" s="4"/>
      <c r="GA75" s="4"/>
      <c r="GB75" s="4"/>
      <c r="GC75" s="4"/>
      <c r="GD75" s="4"/>
      <c r="GE75" s="4"/>
      <c r="GF75" s="4"/>
      <c r="GG75" s="4"/>
      <c r="GH75" s="4"/>
      <c r="GI75" s="4"/>
      <c r="GJ75" s="4"/>
      <c r="GK75" s="4"/>
      <c r="GL75" s="4"/>
      <c r="GM75" s="4"/>
      <c r="GN75" s="4"/>
      <c r="GO75" s="4"/>
      <c r="GP75" s="4"/>
      <c r="GQ75" s="4"/>
      <c r="GR75" s="4"/>
      <c r="GS75" s="4"/>
      <c r="GT75" s="4"/>
      <c r="GU75" s="4"/>
      <c r="GV75" s="4"/>
      <c r="GW75" s="4"/>
      <c r="GX75" s="4"/>
      <c r="GY75" s="4"/>
      <c r="GZ75" s="4"/>
      <c r="HA75" s="4"/>
      <c r="HB75" s="4"/>
      <c r="HC75" s="4"/>
      <c r="HD75" s="4"/>
      <c r="HE75" s="4"/>
      <c r="HF75" s="4"/>
      <c r="HG75" s="4"/>
      <c r="HH75" s="4"/>
      <c r="HI75" s="4"/>
      <c r="HJ75" s="4"/>
      <c r="HK75" s="4"/>
      <c r="HL75" s="4"/>
      <c r="HM75" s="4"/>
      <c r="HN75" s="4"/>
      <c r="HO75" s="4"/>
      <c r="HP75" s="4"/>
      <c r="HQ75" s="4"/>
      <c r="HR75" s="4"/>
      <c r="HS75" s="4"/>
      <c r="HT75" s="4"/>
      <c r="HU75" s="4"/>
      <c r="HV75" s="4"/>
      <c r="HW75" s="4"/>
      <c r="HX75" s="4"/>
      <c r="HY75" s="4"/>
      <c r="HZ75" s="4"/>
      <c r="IA75" s="4"/>
      <c r="IB75" s="4"/>
      <c r="IC75" s="4"/>
      <c r="ID75" s="4"/>
      <c r="IE75" s="4"/>
      <c r="IF75" s="4"/>
      <c r="IG75" s="4"/>
      <c r="IH75" s="4"/>
      <c r="II75" s="4"/>
      <c r="IJ75" s="4"/>
      <c r="IK75" s="4"/>
      <c r="IL75" s="4"/>
      <c r="IM75" s="4"/>
      <c r="IN75" s="4"/>
      <c r="IO75" s="4"/>
      <c r="IP75" s="4"/>
      <c r="IQ75" s="4"/>
      <c r="IR75" s="4"/>
      <c r="IS75" s="4"/>
      <c r="IT75" s="4"/>
      <c r="IU75" s="4"/>
      <c r="IV75" s="4"/>
      <c r="IW75" s="4"/>
      <c r="IX75" s="4"/>
      <c r="IY75" s="4"/>
      <c r="IZ75" s="4"/>
      <c r="JA75" s="4"/>
    </row>
    <row r="76" spans="2:261" s="19" customFormat="1" hidden="1" x14ac:dyDescent="0.25">
      <c r="B76" s="4"/>
      <c r="F76" s="20"/>
      <c r="G76" s="4"/>
      <c r="H76" s="4"/>
      <c r="I76" s="4"/>
      <c r="J76" s="4"/>
      <c r="K76" s="4"/>
      <c r="L76" s="28"/>
      <c r="M76" s="4"/>
      <c r="N76" s="4"/>
      <c r="O76" s="4"/>
      <c r="P76" s="4"/>
      <c r="Q76" s="4"/>
      <c r="R76" s="28"/>
      <c r="S76" s="5"/>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FS76" s="4"/>
      <c r="FT76" s="4"/>
      <c r="FU76" s="4"/>
      <c r="FV76" s="4"/>
      <c r="FW76" s="4"/>
      <c r="FX76" s="4"/>
      <c r="FY76" s="4"/>
      <c r="FZ76" s="4"/>
      <c r="GA76" s="4"/>
      <c r="GB76" s="4"/>
      <c r="GC76" s="4"/>
      <c r="GD76" s="4"/>
      <c r="GE76" s="4"/>
      <c r="GF76" s="4"/>
      <c r="GG76" s="4"/>
      <c r="GH76" s="4"/>
      <c r="GI76" s="4"/>
      <c r="GJ76" s="4"/>
      <c r="GK76" s="4"/>
      <c r="GL76" s="4"/>
      <c r="GM76" s="4"/>
      <c r="GN76" s="4"/>
      <c r="GO76" s="4"/>
      <c r="GP76" s="4"/>
      <c r="GQ76" s="4"/>
      <c r="GR76" s="4"/>
      <c r="GS76" s="4"/>
      <c r="GT76" s="4"/>
      <c r="GU76" s="4"/>
      <c r="GV76" s="4"/>
      <c r="GW76" s="4"/>
      <c r="GX76" s="4"/>
      <c r="GY76" s="4"/>
      <c r="GZ76" s="4"/>
      <c r="HA76" s="4"/>
      <c r="HB76" s="4"/>
      <c r="HC76" s="4"/>
      <c r="HD76" s="4"/>
      <c r="HE76" s="4"/>
      <c r="HF76" s="4"/>
      <c r="HG76" s="4"/>
      <c r="HH76" s="4"/>
      <c r="HI76" s="4"/>
      <c r="HJ76" s="4"/>
      <c r="HK76" s="4"/>
      <c r="HL76" s="4"/>
      <c r="HM76" s="4"/>
      <c r="HN76" s="4"/>
      <c r="HO76" s="4"/>
      <c r="HP76" s="4"/>
      <c r="HQ76" s="4"/>
      <c r="HR76" s="4"/>
      <c r="HS76" s="4"/>
      <c r="HT76" s="4"/>
      <c r="HU76" s="4"/>
      <c r="HV76" s="4"/>
      <c r="HW76" s="4"/>
      <c r="HX76" s="4"/>
      <c r="HY76" s="4"/>
      <c r="HZ76" s="4"/>
      <c r="IA76" s="4"/>
      <c r="IB76" s="4"/>
      <c r="IC76" s="4"/>
      <c r="ID76" s="4"/>
      <c r="IE76" s="4"/>
      <c r="IF76" s="4"/>
      <c r="IG76" s="4"/>
      <c r="IH76" s="4"/>
      <c r="II76" s="4"/>
      <c r="IJ76" s="4"/>
      <c r="IK76" s="4"/>
      <c r="IL76" s="4"/>
      <c r="IM76" s="4"/>
      <c r="IN76" s="4"/>
      <c r="IO76" s="4"/>
      <c r="IP76" s="4"/>
      <c r="IQ76" s="4"/>
      <c r="IR76" s="4"/>
      <c r="IS76" s="4"/>
      <c r="IT76" s="4"/>
      <c r="IU76" s="4"/>
      <c r="IV76" s="4"/>
      <c r="IW76" s="4"/>
      <c r="IX76" s="4"/>
      <c r="IY76" s="4"/>
      <c r="IZ76" s="4"/>
      <c r="JA76" s="4"/>
    </row>
    <row r="77" spans="2:261" s="19" customFormat="1" hidden="1" x14ac:dyDescent="0.25">
      <c r="B77" s="4"/>
      <c r="F77" s="20"/>
      <c r="G77" s="4"/>
      <c r="H77" s="4"/>
      <c r="I77" s="4"/>
      <c r="J77" s="4"/>
      <c r="K77" s="4"/>
      <c r="L77" s="28"/>
      <c r="M77" s="4"/>
      <c r="N77" s="4"/>
      <c r="O77" s="4"/>
      <c r="P77" s="4"/>
      <c r="Q77" s="4"/>
      <c r="R77" s="28"/>
      <c r="S77" s="5"/>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FS77" s="4"/>
      <c r="FT77" s="4"/>
      <c r="FU77" s="4"/>
      <c r="FV77" s="4"/>
      <c r="FW77" s="4"/>
      <c r="FX77" s="4"/>
      <c r="FY77" s="4"/>
      <c r="FZ77" s="4"/>
      <c r="GA77" s="4"/>
      <c r="GB77" s="4"/>
      <c r="GC77" s="4"/>
      <c r="GD77" s="4"/>
      <c r="GE77" s="4"/>
      <c r="GF77" s="4"/>
      <c r="GG77" s="4"/>
      <c r="GH77" s="4"/>
      <c r="GI77" s="4"/>
      <c r="GJ77" s="4"/>
      <c r="GK77" s="4"/>
      <c r="GL77" s="4"/>
      <c r="GM77" s="4"/>
      <c r="GN77" s="4"/>
      <c r="GO77" s="4"/>
      <c r="GP77" s="4"/>
      <c r="GQ77" s="4"/>
      <c r="GR77" s="4"/>
      <c r="GS77" s="4"/>
      <c r="GT77" s="4"/>
      <c r="GU77" s="4"/>
      <c r="GV77" s="4"/>
      <c r="GW77" s="4"/>
      <c r="GX77" s="4"/>
      <c r="GY77" s="4"/>
      <c r="GZ77" s="4"/>
      <c r="HA77" s="4"/>
      <c r="HB77" s="4"/>
      <c r="HC77" s="4"/>
      <c r="HD77" s="4"/>
      <c r="HE77" s="4"/>
      <c r="HF77" s="4"/>
      <c r="HG77" s="4"/>
      <c r="HH77" s="4"/>
      <c r="HI77" s="4"/>
      <c r="HJ77" s="4"/>
      <c r="HK77" s="4"/>
      <c r="HL77" s="4"/>
      <c r="HM77" s="4"/>
      <c r="HN77" s="4"/>
      <c r="HO77" s="4"/>
      <c r="HP77" s="4"/>
      <c r="HQ77" s="4"/>
      <c r="HR77" s="4"/>
      <c r="HS77" s="4"/>
      <c r="HT77" s="4"/>
      <c r="HU77" s="4"/>
      <c r="HV77" s="4"/>
      <c r="HW77" s="4"/>
      <c r="HX77" s="4"/>
      <c r="HY77" s="4"/>
      <c r="HZ77" s="4"/>
      <c r="IA77" s="4"/>
      <c r="IB77" s="4"/>
      <c r="IC77" s="4"/>
      <c r="ID77" s="4"/>
      <c r="IE77" s="4"/>
      <c r="IF77" s="4"/>
      <c r="IG77" s="4"/>
      <c r="IH77" s="4"/>
      <c r="II77" s="4"/>
      <c r="IJ77" s="4"/>
      <c r="IK77" s="4"/>
      <c r="IL77" s="4"/>
      <c r="IM77" s="4"/>
      <c r="IN77" s="4"/>
      <c r="IO77" s="4"/>
      <c r="IP77" s="4"/>
      <c r="IQ77" s="4"/>
      <c r="IR77" s="4"/>
      <c r="IS77" s="4"/>
      <c r="IT77" s="4"/>
      <c r="IU77" s="4"/>
      <c r="IV77" s="4"/>
      <c r="IW77" s="4"/>
      <c r="IX77" s="4"/>
      <c r="IY77" s="4"/>
      <c r="IZ77" s="4"/>
      <c r="JA77" s="4"/>
    </row>
    <row r="78" spans="2:261" s="19" customFormat="1" hidden="1" x14ac:dyDescent="0.25">
      <c r="B78" s="4"/>
      <c r="F78" s="20"/>
      <c r="G78" s="4"/>
      <c r="H78" s="4"/>
      <c r="I78" s="4"/>
      <c r="J78" s="4"/>
      <c r="K78" s="4"/>
      <c r="L78" s="28"/>
      <c r="M78" s="4"/>
      <c r="N78" s="4"/>
      <c r="O78" s="4"/>
      <c r="P78" s="4"/>
      <c r="Q78" s="4"/>
      <c r="R78" s="28"/>
      <c r="S78" s="5"/>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FS78" s="4"/>
      <c r="FT78" s="4"/>
      <c r="FU78" s="4"/>
      <c r="FV78" s="4"/>
      <c r="FW78" s="4"/>
      <c r="FX78" s="4"/>
      <c r="FY78" s="4"/>
      <c r="FZ78" s="4"/>
      <c r="GA78" s="4"/>
      <c r="GB78" s="4"/>
      <c r="GC78" s="4"/>
      <c r="GD78" s="4"/>
      <c r="GE78" s="4"/>
      <c r="GF78" s="4"/>
      <c r="GG78" s="4"/>
      <c r="GH78" s="4"/>
      <c r="GI78" s="4"/>
      <c r="GJ78" s="4"/>
      <c r="GK78" s="4"/>
      <c r="GL78" s="4"/>
      <c r="GM78" s="4"/>
      <c r="GN78" s="4"/>
      <c r="GO78" s="4"/>
      <c r="GP78" s="4"/>
      <c r="GQ78" s="4"/>
      <c r="GR78" s="4"/>
      <c r="GS78" s="4"/>
      <c r="GT78" s="4"/>
      <c r="GU78" s="4"/>
      <c r="GV78" s="4"/>
      <c r="GW78" s="4"/>
      <c r="GX78" s="4"/>
      <c r="GY78" s="4"/>
      <c r="GZ78" s="4"/>
      <c r="HA78" s="4"/>
      <c r="HB78" s="4"/>
      <c r="HC78" s="4"/>
      <c r="HD78" s="4"/>
      <c r="HE78" s="4"/>
      <c r="HF78" s="4"/>
      <c r="HG78" s="4"/>
      <c r="HH78" s="4"/>
      <c r="HI78" s="4"/>
      <c r="HJ78" s="4"/>
      <c r="HK78" s="4"/>
      <c r="HL78" s="4"/>
      <c r="HM78" s="4"/>
      <c r="HN78" s="4"/>
      <c r="HO78" s="4"/>
      <c r="HP78" s="4"/>
      <c r="HQ78" s="4"/>
      <c r="HR78" s="4"/>
      <c r="HS78" s="4"/>
      <c r="HT78" s="4"/>
      <c r="HU78" s="4"/>
      <c r="HV78" s="4"/>
      <c r="HW78" s="4"/>
      <c r="HX78" s="4"/>
      <c r="HY78" s="4"/>
      <c r="HZ78" s="4"/>
      <c r="IA78" s="4"/>
      <c r="IB78" s="4"/>
      <c r="IC78" s="4"/>
      <c r="ID78" s="4"/>
      <c r="IE78" s="4"/>
      <c r="IF78" s="4"/>
      <c r="IG78" s="4"/>
      <c r="IH78" s="4"/>
      <c r="II78" s="4"/>
      <c r="IJ78" s="4"/>
      <c r="IK78" s="4"/>
      <c r="IL78" s="4"/>
      <c r="IM78" s="4"/>
      <c r="IN78" s="4"/>
      <c r="IO78" s="4"/>
      <c r="IP78" s="4"/>
      <c r="IQ78" s="4"/>
      <c r="IR78" s="4"/>
      <c r="IS78" s="4"/>
      <c r="IT78" s="4"/>
      <c r="IU78" s="4"/>
      <c r="IV78" s="4"/>
      <c r="IW78" s="4"/>
      <c r="IX78" s="4"/>
      <c r="IY78" s="4"/>
      <c r="IZ78" s="4"/>
      <c r="JA78" s="4"/>
    </row>
    <row r="79" spans="2:261" s="19" customFormat="1" hidden="1" x14ac:dyDescent="0.25">
      <c r="B79" s="4"/>
      <c r="F79" s="20"/>
      <c r="G79" s="4"/>
      <c r="H79" s="4"/>
      <c r="I79" s="4"/>
      <c r="J79" s="4"/>
      <c r="K79" s="4"/>
      <c r="L79" s="28"/>
      <c r="M79" s="4"/>
      <c r="N79" s="4"/>
      <c r="O79" s="4"/>
      <c r="P79" s="4"/>
      <c r="Q79" s="4"/>
      <c r="R79" s="28"/>
      <c r="S79" s="5"/>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FS79" s="4"/>
      <c r="FT79" s="4"/>
      <c r="FU79" s="4"/>
      <c r="FV79" s="4"/>
      <c r="FW79" s="4"/>
      <c r="FX79" s="4"/>
      <c r="FY79" s="4"/>
      <c r="FZ79" s="4"/>
      <c r="GA79" s="4"/>
      <c r="GB79" s="4"/>
      <c r="GC79" s="4"/>
      <c r="GD79" s="4"/>
      <c r="GE79" s="4"/>
      <c r="GF79" s="4"/>
      <c r="GG79" s="4"/>
      <c r="GH79" s="4"/>
      <c r="GI79" s="4"/>
      <c r="GJ79" s="4"/>
      <c r="GK79" s="4"/>
      <c r="GL79" s="4"/>
      <c r="GM79" s="4"/>
      <c r="GN79" s="4"/>
      <c r="GO79" s="4"/>
      <c r="GP79" s="4"/>
      <c r="GQ79" s="4"/>
      <c r="GR79" s="4"/>
      <c r="GS79" s="4"/>
      <c r="GT79" s="4"/>
      <c r="GU79" s="4"/>
      <c r="GV79" s="4"/>
      <c r="GW79" s="4"/>
      <c r="GX79" s="4"/>
      <c r="GY79" s="4"/>
      <c r="GZ79" s="4"/>
      <c r="HA79" s="4"/>
      <c r="HB79" s="4"/>
      <c r="HC79" s="4"/>
      <c r="HD79" s="4"/>
      <c r="HE79" s="4"/>
      <c r="HF79" s="4"/>
      <c r="HG79" s="4"/>
      <c r="HH79" s="4"/>
      <c r="HI79" s="4"/>
      <c r="HJ79" s="4"/>
      <c r="HK79" s="4"/>
      <c r="HL79" s="4"/>
      <c r="HM79" s="4"/>
      <c r="HN79" s="4"/>
      <c r="HO79" s="4"/>
      <c r="HP79" s="4"/>
      <c r="HQ79" s="4"/>
      <c r="HR79" s="4"/>
      <c r="HS79" s="4"/>
      <c r="HT79" s="4"/>
      <c r="HU79" s="4"/>
      <c r="HV79" s="4"/>
      <c r="HW79" s="4"/>
      <c r="HX79" s="4"/>
      <c r="HY79" s="4"/>
      <c r="HZ79" s="4"/>
      <c r="IA79" s="4"/>
      <c r="IB79" s="4"/>
      <c r="IC79" s="4"/>
      <c r="ID79" s="4"/>
      <c r="IE79" s="4"/>
      <c r="IF79" s="4"/>
      <c r="IG79" s="4"/>
      <c r="IH79" s="4"/>
      <c r="II79" s="4"/>
      <c r="IJ79" s="4"/>
      <c r="IK79" s="4"/>
      <c r="IL79" s="4"/>
      <c r="IM79" s="4"/>
      <c r="IN79" s="4"/>
      <c r="IO79" s="4"/>
      <c r="IP79" s="4"/>
      <c r="IQ79" s="4"/>
      <c r="IR79" s="4"/>
      <c r="IS79" s="4"/>
      <c r="IT79" s="4"/>
      <c r="IU79" s="4"/>
      <c r="IV79" s="4"/>
      <c r="IW79" s="4"/>
      <c r="IX79" s="4"/>
      <c r="IY79" s="4"/>
      <c r="IZ79" s="4"/>
      <c r="JA79" s="4"/>
    </row>
    <row r="80" spans="2:261" s="19" customFormat="1" hidden="1" x14ac:dyDescent="0.25">
      <c r="B80" s="4"/>
      <c r="F80" s="20"/>
      <c r="G80" s="4"/>
      <c r="H80" s="4"/>
      <c r="I80" s="4"/>
      <c r="J80" s="4"/>
      <c r="K80" s="4"/>
      <c r="L80" s="28"/>
      <c r="M80" s="4"/>
      <c r="N80" s="4"/>
      <c r="O80" s="4"/>
      <c r="P80" s="4"/>
      <c r="Q80" s="4"/>
      <c r="R80" s="28"/>
      <c r="S80" s="5"/>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FS80" s="4"/>
      <c r="FT80" s="4"/>
      <c r="FU80" s="4"/>
      <c r="FV80" s="4"/>
      <c r="FW80" s="4"/>
      <c r="FX80" s="4"/>
      <c r="FY80" s="4"/>
      <c r="FZ80" s="4"/>
      <c r="GA80" s="4"/>
      <c r="GB80" s="4"/>
      <c r="GC80" s="4"/>
      <c r="GD80" s="4"/>
      <c r="GE80" s="4"/>
      <c r="GF80" s="4"/>
      <c r="GG80" s="4"/>
      <c r="GH80" s="4"/>
      <c r="GI80" s="4"/>
      <c r="GJ80" s="4"/>
      <c r="GK80" s="4"/>
      <c r="GL80" s="4"/>
      <c r="GM80" s="4"/>
      <c r="GN80" s="4"/>
      <c r="GO80" s="4"/>
      <c r="GP80" s="4"/>
      <c r="GQ80" s="4"/>
      <c r="GR80" s="4"/>
      <c r="GS80" s="4"/>
      <c r="GT80" s="4"/>
      <c r="GU80" s="4"/>
      <c r="GV80" s="4"/>
      <c r="GW80" s="4"/>
      <c r="GX80" s="4"/>
      <c r="GY80" s="4"/>
      <c r="GZ80" s="4"/>
      <c r="HA80" s="4"/>
      <c r="HB80" s="4"/>
      <c r="HC80" s="4"/>
      <c r="HD80" s="4"/>
      <c r="HE80" s="4"/>
      <c r="HF80" s="4"/>
      <c r="HG80" s="4"/>
      <c r="HH80" s="4"/>
      <c r="HI80" s="4"/>
      <c r="HJ80" s="4"/>
      <c r="HK80" s="4"/>
      <c r="HL80" s="4"/>
      <c r="HM80" s="4"/>
      <c r="HN80" s="4"/>
      <c r="HO80" s="4"/>
      <c r="HP80" s="4"/>
      <c r="HQ80" s="4"/>
      <c r="HR80" s="4"/>
      <c r="HS80" s="4"/>
      <c r="HT80" s="4"/>
      <c r="HU80" s="4"/>
      <c r="HV80" s="4"/>
      <c r="HW80" s="4"/>
      <c r="HX80" s="4"/>
      <c r="HY80" s="4"/>
      <c r="HZ80" s="4"/>
      <c r="IA80" s="4"/>
      <c r="IB80" s="4"/>
      <c r="IC80" s="4"/>
      <c r="ID80" s="4"/>
      <c r="IE80" s="4"/>
      <c r="IF80" s="4"/>
      <c r="IG80" s="4"/>
      <c r="IH80" s="4"/>
      <c r="II80" s="4"/>
      <c r="IJ80" s="4"/>
      <c r="IK80" s="4"/>
      <c r="IL80" s="4"/>
      <c r="IM80" s="4"/>
      <c r="IN80" s="4"/>
      <c r="IO80" s="4"/>
      <c r="IP80" s="4"/>
      <c r="IQ80" s="4"/>
      <c r="IR80" s="4"/>
      <c r="IS80" s="4"/>
      <c r="IT80" s="4"/>
      <c r="IU80" s="4"/>
      <c r="IV80" s="4"/>
      <c r="IW80" s="4"/>
      <c r="IX80" s="4"/>
      <c r="IY80" s="4"/>
      <c r="IZ80" s="4"/>
      <c r="JA80" s="4"/>
    </row>
    <row r="81" spans="2:261" s="19" customFormat="1" hidden="1" x14ac:dyDescent="0.25">
      <c r="B81" s="4"/>
      <c r="F81" s="20"/>
      <c r="G81" s="4"/>
      <c r="H81" s="4"/>
      <c r="I81" s="4"/>
      <c r="J81" s="4"/>
      <c r="K81" s="4"/>
      <c r="L81" s="28"/>
      <c r="M81" s="4"/>
      <c r="N81" s="4"/>
      <c r="O81" s="4"/>
      <c r="P81" s="4"/>
      <c r="Q81" s="4"/>
      <c r="R81" s="28"/>
      <c r="S81" s="5"/>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FS81" s="4"/>
      <c r="FT81" s="4"/>
      <c r="FU81" s="4"/>
      <c r="FV81" s="4"/>
      <c r="FW81" s="4"/>
      <c r="FX81" s="4"/>
      <c r="FY81" s="4"/>
      <c r="FZ81" s="4"/>
      <c r="GA81" s="4"/>
      <c r="GB81" s="4"/>
      <c r="GC81" s="4"/>
      <c r="GD81" s="4"/>
      <c r="GE81" s="4"/>
      <c r="GF81" s="4"/>
      <c r="GG81" s="4"/>
      <c r="GH81" s="4"/>
      <c r="GI81" s="4"/>
      <c r="GJ81" s="4"/>
      <c r="GK81" s="4"/>
      <c r="GL81" s="4"/>
      <c r="GM81" s="4"/>
      <c r="GN81" s="4"/>
      <c r="GO81" s="4"/>
      <c r="GP81" s="4"/>
      <c r="GQ81" s="4"/>
      <c r="GR81" s="4"/>
      <c r="GS81" s="4"/>
      <c r="GT81" s="4"/>
      <c r="GU81" s="4"/>
      <c r="GV81" s="4"/>
      <c r="GW81" s="4"/>
      <c r="GX81" s="4"/>
      <c r="GY81" s="4"/>
      <c r="GZ81" s="4"/>
      <c r="HA81" s="4"/>
      <c r="HB81" s="4"/>
      <c r="HC81" s="4"/>
      <c r="HD81" s="4"/>
      <c r="HE81" s="4"/>
      <c r="HF81" s="4"/>
      <c r="HG81" s="4"/>
      <c r="HH81" s="4"/>
      <c r="HI81" s="4"/>
      <c r="HJ81" s="4"/>
      <c r="HK81" s="4"/>
      <c r="HL81" s="4"/>
      <c r="HM81" s="4"/>
      <c r="HN81" s="4"/>
      <c r="HO81" s="4"/>
      <c r="HP81" s="4"/>
      <c r="HQ81" s="4"/>
      <c r="HR81" s="4"/>
      <c r="HS81" s="4"/>
      <c r="HT81" s="4"/>
      <c r="HU81" s="4"/>
      <c r="HV81" s="4"/>
      <c r="HW81" s="4"/>
      <c r="HX81" s="4"/>
      <c r="HY81" s="4"/>
      <c r="HZ81" s="4"/>
      <c r="IA81" s="4"/>
      <c r="IB81" s="4"/>
      <c r="IC81" s="4"/>
      <c r="ID81" s="4"/>
      <c r="IE81" s="4"/>
      <c r="IF81" s="4"/>
      <c r="IG81" s="4"/>
      <c r="IH81" s="4"/>
      <c r="II81" s="4"/>
      <c r="IJ81" s="4"/>
      <c r="IK81" s="4"/>
      <c r="IL81" s="4"/>
      <c r="IM81" s="4"/>
      <c r="IN81" s="4"/>
      <c r="IO81" s="4"/>
      <c r="IP81" s="4"/>
      <c r="IQ81" s="4"/>
      <c r="IR81" s="4"/>
      <c r="IS81" s="4"/>
      <c r="IT81" s="4"/>
      <c r="IU81" s="4"/>
      <c r="IV81" s="4"/>
      <c r="IW81" s="4"/>
      <c r="IX81" s="4"/>
      <c r="IY81" s="4"/>
      <c r="IZ81" s="4"/>
      <c r="JA81" s="4"/>
    </row>
    <row r="82" spans="2:261" s="19" customFormat="1" hidden="1" x14ac:dyDescent="0.25">
      <c r="B82" s="4"/>
      <c r="F82" s="20"/>
      <c r="G82" s="4"/>
      <c r="H82" s="4"/>
      <c r="I82" s="4"/>
      <c r="J82" s="4"/>
      <c r="K82" s="4"/>
      <c r="L82" s="28"/>
      <c r="M82" s="4"/>
      <c r="N82" s="4"/>
      <c r="O82" s="4"/>
      <c r="P82" s="4"/>
      <c r="Q82" s="4"/>
      <c r="R82" s="28"/>
      <c r="S82" s="5"/>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c r="FS82" s="4"/>
      <c r="FT82" s="4"/>
      <c r="FU82" s="4"/>
      <c r="FV82" s="4"/>
      <c r="FW82" s="4"/>
      <c r="FX82" s="4"/>
      <c r="FY82" s="4"/>
      <c r="FZ82" s="4"/>
      <c r="GA82" s="4"/>
      <c r="GB82" s="4"/>
      <c r="GC82" s="4"/>
      <c r="GD82" s="4"/>
      <c r="GE82" s="4"/>
      <c r="GF82" s="4"/>
      <c r="GG82" s="4"/>
      <c r="GH82" s="4"/>
      <c r="GI82" s="4"/>
      <c r="GJ82" s="4"/>
      <c r="GK82" s="4"/>
      <c r="GL82" s="4"/>
      <c r="GM82" s="4"/>
      <c r="GN82" s="4"/>
      <c r="GO82" s="4"/>
      <c r="GP82" s="4"/>
      <c r="GQ82" s="4"/>
      <c r="GR82" s="4"/>
      <c r="GS82" s="4"/>
      <c r="GT82" s="4"/>
      <c r="GU82" s="4"/>
      <c r="GV82" s="4"/>
      <c r="GW82" s="4"/>
      <c r="GX82" s="4"/>
      <c r="GY82" s="4"/>
      <c r="GZ82" s="4"/>
      <c r="HA82" s="4"/>
      <c r="HB82" s="4"/>
      <c r="HC82" s="4"/>
      <c r="HD82" s="4"/>
      <c r="HE82" s="4"/>
      <c r="HF82" s="4"/>
      <c r="HG82" s="4"/>
      <c r="HH82" s="4"/>
      <c r="HI82" s="4"/>
      <c r="HJ82" s="4"/>
      <c r="HK82" s="4"/>
      <c r="HL82" s="4"/>
      <c r="HM82" s="4"/>
      <c r="HN82" s="4"/>
      <c r="HO82" s="4"/>
      <c r="HP82" s="4"/>
      <c r="HQ82" s="4"/>
      <c r="HR82" s="4"/>
      <c r="HS82" s="4"/>
      <c r="HT82" s="4"/>
      <c r="HU82" s="4"/>
      <c r="HV82" s="4"/>
      <c r="HW82" s="4"/>
      <c r="HX82" s="4"/>
      <c r="HY82" s="4"/>
      <c r="HZ82" s="4"/>
      <c r="IA82" s="4"/>
      <c r="IB82" s="4"/>
      <c r="IC82" s="4"/>
      <c r="ID82" s="4"/>
      <c r="IE82" s="4"/>
      <c r="IF82" s="4"/>
      <c r="IG82" s="4"/>
      <c r="IH82" s="4"/>
      <c r="II82" s="4"/>
      <c r="IJ82" s="4"/>
      <c r="IK82" s="4"/>
      <c r="IL82" s="4"/>
      <c r="IM82" s="4"/>
      <c r="IN82" s="4"/>
      <c r="IO82" s="4"/>
      <c r="IP82" s="4"/>
      <c r="IQ82" s="4"/>
      <c r="IR82" s="4"/>
      <c r="IS82" s="4"/>
      <c r="IT82" s="4"/>
      <c r="IU82" s="4"/>
      <c r="IV82" s="4"/>
      <c r="IW82" s="4"/>
      <c r="IX82" s="4"/>
      <c r="IY82" s="4"/>
      <c r="IZ82" s="4"/>
      <c r="JA82" s="4"/>
    </row>
    <row r="83" spans="2:261" s="19" customFormat="1" hidden="1" x14ac:dyDescent="0.25">
      <c r="B83" s="4"/>
      <c r="F83" s="20"/>
      <c r="G83" s="4"/>
      <c r="H83" s="4"/>
      <c r="I83" s="4"/>
      <c r="J83" s="4"/>
      <c r="K83" s="4"/>
      <c r="L83" s="28"/>
      <c r="M83" s="4"/>
      <c r="N83" s="4"/>
      <c r="O83" s="4"/>
      <c r="P83" s="4"/>
      <c r="Q83" s="4"/>
      <c r="R83" s="28"/>
      <c r="S83" s="5"/>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FS83" s="4"/>
      <c r="FT83" s="4"/>
      <c r="FU83" s="4"/>
      <c r="FV83" s="4"/>
      <c r="FW83" s="4"/>
      <c r="FX83" s="4"/>
      <c r="FY83" s="4"/>
      <c r="FZ83" s="4"/>
      <c r="GA83" s="4"/>
      <c r="GB83" s="4"/>
      <c r="GC83" s="4"/>
      <c r="GD83" s="4"/>
      <c r="GE83" s="4"/>
      <c r="GF83" s="4"/>
      <c r="GG83" s="4"/>
      <c r="GH83" s="4"/>
      <c r="GI83" s="4"/>
      <c r="GJ83" s="4"/>
      <c r="GK83" s="4"/>
      <c r="GL83" s="4"/>
      <c r="GM83" s="4"/>
      <c r="GN83" s="4"/>
      <c r="GO83" s="4"/>
      <c r="GP83" s="4"/>
      <c r="GQ83" s="4"/>
      <c r="GR83" s="4"/>
      <c r="GS83" s="4"/>
      <c r="GT83" s="4"/>
      <c r="GU83" s="4"/>
      <c r="GV83" s="4"/>
      <c r="GW83" s="4"/>
      <c r="GX83" s="4"/>
      <c r="GY83" s="4"/>
      <c r="GZ83" s="4"/>
      <c r="HA83" s="4"/>
      <c r="HB83" s="4"/>
      <c r="HC83" s="4"/>
      <c r="HD83" s="4"/>
      <c r="HE83" s="4"/>
      <c r="HF83" s="4"/>
      <c r="HG83" s="4"/>
      <c r="HH83" s="4"/>
      <c r="HI83" s="4"/>
      <c r="HJ83" s="4"/>
      <c r="HK83" s="4"/>
      <c r="HL83" s="4"/>
      <c r="HM83" s="4"/>
      <c r="HN83" s="4"/>
      <c r="HO83" s="4"/>
      <c r="HP83" s="4"/>
      <c r="HQ83" s="4"/>
      <c r="HR83" s="4"/>
      <c r="HS83" s="4"/>
      <c r="HT83" s="4"/>
      <c r="HU83" s="4"/>
      <c r="HV83" s="4"/>
      <c r="HW83" s="4"/>
      <c r="HX83" s="4"/>
      <c r="HY83" s="4"/>
      <c r="HZ83" s="4"/>
      <c r="IA83" s="4"/>
      <c r="IB83" s="4"/>
      <c r="IC83" s="4"/>
      <c r="ID83" s="4"/>
      <c r="IE83" s="4"/>
      <c r="IF83" s="4"/>
      <c r="IG83" s="4"/>
      <c r="IH83" s="4"/>
      <c r="II83" s="4"/>
      <c r="IJ83" s="4"/>
      <c r="IK83" s="4"/>
      <c r="IL83" s="4"/>
      <c r="IM83" s="4"/>
      <c r="IN83" s="4"/>
      <c r="IO83" s="4"/>
      <c r="IP83" s="4"/>
      <c r="IQ83" s="4"/>
      <c r="IR83" s="4"/>
      <c r="IS83" s="4"/>
      <c r="IT83" s="4"/>
      <c r="IU83" s="4"/>
      <c r="IV83" s="4"/>
      <c r="IW83" s="4"/>
      <c r="IX83" s="4"/>
      <c r="IY83" s="4"/>
      <c r="IZ83" s="4"/>
      <c r="JA83" s="4"/>
    </row>
    <row r="84" spans="2:261" s="19" customFormat="1" hidden="1" x14ac:dyDescent="0.25">
      <c r="B84" s="4"/>
      <c r="F84" s="20"/>
      <c r="G84" s="4"/>
      <c r="H84" s="4"/>
      <c r="I84" s="4"/>
      <c r="J84" s="4"/>
      <c r="K84" s="4"/>
      <c r="L84" s="28"/>
      <c r="M84" s="4"/>
      <c r="N84" s="4"/>
      <c r="O84" s="4"/>
      <c r="P84" s="4"/>
      <c r="Q84" s="4"/>
      <c r="R84" s="28"/>
      <c r="S84" s="5"/>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c r="FS84" s="4"/>
      <c r="FT84" s="4"/>
      <c r="FU84" s="4"/>
      <c r="FV84" s="4"/>
      <c r="FW84" s="4"/>
      <c r="FX84" s="4"/>
      <c r="FY84" s="4"/>
      <c r="FZ84" s="4"/>
      <c r="GA84" s="4"/>
      <c r="GB84" s="4"/>
      <c r="GC84" s="4"/>
      <c r="GD84" s="4"/>
      <c r="GE84" s="4"/>
      <c r="GF84" s="4"/>
      <c r="GG84" s="4"/>
      <c r="GH84" s="4"/>
      <c r="GI84" s="4"/>
      <c r="GJ84" s="4"/>
      <c r="GK84" s="4"/>
      <c r="GL84" s="4"/>
      <c r="GM84" s="4"/>
      <c r="GN84" s="4"/>
      <c r="GO84" s="4"/>
      <c r="GP84" s="4"/>
      <c r="GQ84" s="4"/>
      <c r="GR84" s="4"/>
      <c r="GS84" s="4"/>
      <c r="GT84" s="4"/>
      <c r="GU84" s="4"/>
      <c r="GV84" s="4"/>
      <c r="GW84" s="4"/>
      <c r="GX84" s="4"/>
      <c r="GY84" s="4"/>
      <c r="GZ84" s="4"/>
      <c r="HA84" s="4"/>
      <c r="HB84" s="4"/>
      <c r="HC84" s="4"/>
      <c r="HD84" s="4"/>
      <c r="HE84" s="4"/>
      <c r="HF84" s="4"/>
      <c r="HG84" s="4"/>
      <c r="HH84" s="4"/>
      <c r="HI84" s="4"/>
      <c r="HJ84" s="4"/>
      <c r="HK84" s="4"/>
      <c r="HL84" s="4"/>
      <c r="HM84" s="4"/>
      <c r="HN84" s="4"/>
      <c r="HO84" s="4"/>
      <c r="HP84" s="4"/>
      <c r="HQ84" s="4"/>
      <c r="HR84" s="4"/>
      <c r="HS84" s="4"/>
      <c r="HT84" s="4"/>
      <c r="HU84" s="4"/>
      <c r="HV84" s="4"/>
      <c r="HW84" s="4"/>
      <c r="HX84" s="4"/>
      <c r="HY84" s="4"/>
      <c r="HZ84" s="4"/>
      <c r="IA84" s="4"/>
      <c r="IB84" s="4"/>
      <c r="IC84" s="4"/>
      <c r="ID84" s="4"/>
      <c r="IE84" s="4"/>
      <c r="IF84" s="4"/>
      <c r="IG84" s="4"/>
      <c r="IH84" s="4"/>
      <c r="II84" s="4"/>
      <c r="IJ84" s="4"/>
      <c r="IK84" s="4"/>
      <c r="IL84" s="4"/>
      <c r="IM84" s="4"/>
      <c r="IN84" s="4"/>
      <c r="IO84" s="4"/>
      <c r="IP84" s="4"/>
      <c r="IQ84" s="4"/>
      <c r="IR84" s="4"/>
      <c r="IS84" s="4"/>
      <c r="IT84" s="4"/>
      <c r="IU84" s="4"/>
      <c r="IV84" s="4"/>
      <c r="IW84" s="4"/>
      <c r="IX84" s="4"/>
      <c r="IY84" s="4"/>
      <c r="IZ84" s="4"/>
      <c r="JA84" s="4"/>
    </row>
    <row r="85" spans="2:261" s="19" customFormat="1" hidden="1" x14ac:dyDescent="0.25">
      <c r="B85" s="4"/>
      <c r="F85" s="20"/>
      <c r="G85" s="4"/>
      <c r="H85" s="4"/>
      <c r="I85" s="4"/>
      <c r="J85" s="4"/>
      <c r="K85" s="4"/>
      <c r="L85" s="28"/>
      <c r="M85" s="4"/>
      <c r="N85" s="4"/>
      <c r="O85" s="4"/>
      <c r="P85" s="4"/>
      <c r="Q85" s="4"/>
      <c r="R85" s="28"/>
      <c r="S85" s="5"/>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c r="FS85" s="4"/>
      <c r="FT85" s="4"/>
      <c r="FU85" s="4"/>
      <c r="FV85" s="4"/>
      <c r="FW85" s="4"/>
      <c r="FX85" s="4"/>
      <c r="FY85" s="4"/>
      <c r="FZ85" s="4"/>
      <c r="GA85" s="4"/>
      <c r="GB85" s="4"/>
      <c r="GC85" s="4"/>
      <c r="GD85" s="4"/>
      <c r="GE85" s="4"/>
      <c r="GF85" s="4"/>
      <c r="GG85" s="4"/>
      <c r="GH85" s="4"/>
      <c r="GI85" s="4"/>
      <c r="GJ85" s="4"/>
      <c r="GK85" s="4"/>
      <c r="GL85" s="4"/>
      <c r="GM85" s="4"/>
      <c r="GN85" s="4"/>
      <c r="GO85" s="4"/>
      <c r="GP85" s="4"/>
      <c r="GQ85" s="4"/>
      <c r="GR85" s="4"/>
      <c r="GS85" s="4"/>
      <c r="GT85" s="4"/>
      <c r="GU85" s="4"/>
      <c r="GV85" s="4"/>
      <c r="GW85" s="4"/>
      <c r="GX85" s="4"/>
      <c r="GY85" s="4"/>
      <c r="GZ85" s="4"/>
      <c r="HA85" s="4"/>
      <c r="HB85" s="4"/>
      <c r="HC85" s="4"/>
      <c r="HD85" s="4"/>
      <c r="HE85" s="4"/>
      <c r="HF85" s="4"/>
      <c r="HG85" s="4"/>
      <c r="HH85" s="4"/>
      <c r="HI85" s="4"/>
      <c r="HJ85" s="4"/>
      <c r="HK85" s="4"/>
      <c r="HL85" s="4"/>
      <c r="HM85" s="4"/>
      <c r="HN85" s="4"/>
      <c r="HO85" s="4"/>
      <c r="HP85" s="4"/>
      <c r="HQ85" s="4"/>
      <c r="HR85" s="4"/>
      <c r="HS85" s="4"/>
      <c r="HT85" s="4"/>
      <c r="HU85" s="4"/>
      <c r="HV85" s="4"/>
      <c r="HW85" s="4"/>
      <c r="HX85" s="4"/>
      <c r="HY85" s="4"/>
      <c r="HZ85" s="4"/>
      <c r="IA85" s="4"/>
      <c r="IB85" s="4"/>
      <c r="IC85" s="4"/>
      <c r="ID85" s="4"/>
      <c r="IE85" s="4"/>
      <c r="IF85" s="4"/>
      <c r="IG85" s="4"/>
      <c r="IH85" s="4"/>
      <c r="II85" s="4"/>
      <c r="IJ85" s="4"/>
      <c r="IK85" s="4"/>
      <c r="IL85" s="4"/>
      <c r="IM85" s="4"/>
      <c r="IN85" s="4"/>
      <c r="IO85" s="4"/>
      <c r="IP85" s="4"/>
      <c r="IQ85" s="4"/>
      <c r="IR85" s="4"/>
      <c r="IS85" s="4"/>
      <c r="IT85" s="4"/>
      <c r="IU85" s="4"/>
      <c r="IV85" s="4"/>
      <c r="IW85" s="4"/>
      <c r="IX85" s="4"/>
      <c r="IY85" s="4"/>
      <c r="IZ85" s="4"/>
      <c r="JA85" s="4"/>
    </row>
    <row r="86" spans="2:261" s="19" customFormat="1" hidden="1" x14ac:dyDescent="0.25">
      <c r="B86" s="4"/>
      <c r="F86" s="20"/>
      <c r="G86" s="4"/>
      <c r="H86" s="4"/>
      <c r="I86" s="4"/>
      <c r="J86" s="4"/>
      <c r="K86" s="4"/>
      <c r="L86" s="28"/>
      <c r="M86" s="4"/>
      <c r="N86" s="4"/>
      <c r="O86" s="4"/>
      <c r="P86" s="4"/>
      <c r="Q86" s="4"/>
      <c r="R86" s="28"/>
      <c r="S86" s="5"/>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c r="FS86" s="4"/>
      <c r="FT86" s="4"/>
      <c r="FU86" s="4"/>
      <c r="FV86" s="4"/>
      <c r="FW86" s="4"/>
      <c r="FX86" s="4"/>
      <c r="FY86" s="4"/>
      <c r="FZ86" s="4"/>
      <c r="GA86" s="4"/>
      <c r="GB86" s="4"/>
      <c r="GC86" s="4"/>
      <c r="GD86" s="4"/>
      <c r="GE86" s="4"/>
      <c r="GF86" s="4"/>
      <c r="GG86" s="4"/>
      <c r="GH86" s="4"/>
      <c r="GI86" s="4"/>
      <c r="GJ86" s="4"/>
      <c r="GK86" s="4"/>
      <c r="GL86" s="4"/>
      <c r="GM86" s="4"/>
      <c r="GN86" s="4"/>
      <c r="GO86" s="4"/>
      <c r="GP86" s="4"/>
      <c r="GQ86" s="4"/>
      <c r="GR86" s="4"/>
      <c r="GS86" s="4"/>
      <c r="GT86" s="4"/>
      <c r="GU86" s="4"/>
      <c r="GV86" s="4"/>
      <c r="GW86" s="4"/>
      <c r="GX86" s="4"/>
      <c r="GY86" s="4"/>
      <c r="GZ86" s="4"/>
      <c r="HA86" s="4"/>
      <c r="HB86" s="4"/>
      <c r="HC86" s="4"/>
      <c r="HD86" s="4"/>
      <c r="HE86" s="4"/>
      <c r="HF86" s="4"/>
      <c r="HG86" s="4"/>
      <c r="HH86" s="4"/>
      <c r="HI86" s="4"/>
      <c r="HJ86" s="4"/>
      <c r="HK86" s="4"/>
      <c r="HL86" s="4"/>
      <c r="HM86" s="4"/>
      <c r="HN86" s="4"/>
      <c r="HO86" s="4"/>
      <c r="HP86" s="4"/>
      <c r="HQ86" s="4"/>
      <c r="HR86" s="4"/>
      <c r="HS86" s="4"/>
      <c r="HT86" s="4"/>
      <c r="HU86" s="4"/>
      <c r="HV86" s="4"/>
      <c r="HW86" s="4"/>
      <c r="HX86" s="4"/>
      <c r="HY86" s="4"/>
      <c r="HZ86" s="4"/>
      <c r="IA86" s="4"/>
      <c r="IB86" s="4"/>
      <c r="IC86" s="4"/>
      <c r="ID86" s="4"/>
      <c r="IE86" s="4"/>
      <c r="IF86" s="4"/>
      <c r="IG86" s="4"/>
      <c r="IH86" s="4"/>
      <c r="II86" s="4"/>
      <c r="IJ86" s="4"/>
      <c r="IK86" s="4"/>
      <c r="IL86" s="4"/>
      <c r="IM86" s="4"/>
      <c r="IN86" s="4"/>
      <c r="IO86" s="4"/>
      <c r="IP86" s="4"/>
      <c r="IQ86" s="4"/>
      <c r="IR86" s="4"/>
      <c r="IS86" s="4"/>
      <c r="IT86" s="4"/>
      <c r="IU86" s="4"/>
      <c r="IV86" s="4"/>
      <c r="IW86" s="4"/>
      <c r="IX86" s="4"/>
      <c r="IY86" s="4"/>
      <c r="IZ86" s="4"/>
      <c r="JA86" s="4"/>
    </row>
    <row r="87" spans="2:261" s="19" customFormat="1" hidden="1" x14ac:dyDescent="0.25">
      <c r="B87" s="4"/>
      <c r="F87" s="20"/>
      <c r="G87" s="4"/>
      <c r="H87" s="4"/>
      <c r="I87" s="4"/>
      <c r="J87" s="4"/>
      <c r="K87" s="4"/>
      <c r="L87" s="28"/>
      <c r="M87" s="4"/>
      <c r="N87" s="4"/>
      <c r="O87" s="4"/>
      <c r="P87" s="4"/>
      <c r="Q87" s="4"/>
      <c r="R87" s="28"/>
      <c r="S87" s="5"/>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c r="FS87" s="4"/>
      <c r="FT87" s="4"/>
      <c r="FU87" s="4"/>
      <c r="FV87" s="4"/>
      <c r="FW87" s="4"/>
      <c r="FX87" s="4"/>
      <c r="FY87" s="4"/>
      <c r="FZ87" s="4"/>
      <c r="GA87" s="4"/>
      <c r="GB87" s="4"/>
      <c r="GC87" s="4"/>
      <c r="GD87" s="4"/>
      <c r="GE87" s="4"/>
      <c r="GF87" s="4"/>
      <c r="GG87" s="4"/>
      <c r="GH87" s="4"/>
      <c r="GI87" s="4"/>
      <c r="GJ87" s="4"/>
      <c r="GK87" s="4"/>
      <c r="GL87" s="4"/>
      <c r="GM87" s="4"/>
      <c r="GN87" s="4"/>
      <c r="GO87" s="4"/>
      <c r="GP87" s="4"/>
      <c r="GQ87" s="4"/>
      <c r="GR87" s="4"/>
      <c r="GS87" s="4"/>
      <c r="GT87" s="4"/>
      <c r="GU87" s="4"/>
      <c r="GV87" s="4"/>
      <c r="GW87" s="4"/>
      <c r="GX87" s="4"/>
      <c r="GY87" s="4"/>
      <c r="GZ87" s="4"/>
      <c r="HA87" s="4"/>
      <c r="HB87" s="4"/>
      <c r="HC87" s="4"/>
      <c r="HD87" s="4"/>
      <c r="HE87" s="4"/>
      <c r="HF87" s="4"/>
      <c r="HG87" s="4"/>
      <c r="HH87" s="4"/>
      <c r="HI87" s="4"/>
      <c r="HJ87" s="4"/>
      <c r="HK87" s="4"/>
      <c r="HL87" s="4"/>
      <c r="HM87" s="4"/>
      <c r="HN87" s="4"/>
      <c r="HO87" s="4"/>
      <c r="HP87" s="4"/>
      <c r="HQ87" s="4"/>
      <c r="HR87" s="4"/>
      <c r="HS87" s="4"/>
      <c r="HT87" s="4"/>
      <c r="HU87" s="4"/>
      <c r="HV87" s="4"/>
      <c r="HW87" s="4"/>
      <c r="HX87" s="4"/>
      <c r="HY87" s="4"/>
      <c r="HZ87" s="4"/>
      <c r="IA87" s="4"/>
      <c r="IB87" s="4"/>
      <c r="IC87" s="4"/>
      <c r="ID87" s="4"/>
      <c r="IE87" s="4"/>
      <c r="IF87" s="4"/>
      <c r="IG87" s="4"/>
      <c r="IH87" s="4"/>
      <c r="II87" s="4"/>
      <c r="IJ87" s="4"/>
      <c r="IK87" s="4"/>
      <c r="IL87" s="4"/>
      <c r="IM87" s="4"/>
      <c r="IN87" s="4"/>
      <c r="IO87" s="4"/>
      <c r="IP87" s="4"/>
      <c r="IQ87" s="4"/>
      <c r="IR87" s="4"/>
      <c r="IS87" s="4"/>
      <c r="IT87" s="4"/>
      <c r="IU87" s="4"/>
      <c r="IV87" s="4"/>
      <c r="IW87" s="4"/>
      <c r="IX87" s="4"/>
      <c r="IY87" s="4"/>
      <c r="IZ87" s="4"/>
      <c r="JA87" s="4"/>
    </row>
    <row r="88" spans="2:261" s="19" customFormat="1" hidden="1" x14ac:dyDescent="0.25">
      <c r="B88" s="4"/>
      <c r="F88" s="20"/>
      <c r="G88" s="4"/>
      <c r="H88" s="4"/>
      <c r="I88" s="4"/>
      <c r="J88" s="4"/>
      <c r="K88" s="4"/>
      <c r="L88" s="28"/>
      <c r="M88" s="4"/>
      <c r="N88" s="4"/>
      <c r="O88" s="4"/>
      <c r="P88" s="4"/>
      <c r="Q88" s="4"/>
      <c r="R88" s="28"/>
      <c r="S88" s="5"/>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c r="FS88" s="4"/>
      <c r="FT88" s="4"/>
      <c r="FU88" s="4"/>
      <c r="FV88" s="4"/>
      <c r="FW88" s="4"/>
      <c r="FX88" s="4"/>
      <c r="FY88" s="4"/>
      <c r="FZ88" s="4"/>
      <c r="GA88" s="4"/>
      <c r="GB88" s="4"/>
      <c r="GC88" s="4"/>
      <c r="GD88" s="4"/>
      <c r="GE88" s="4"/>
      <c r="GF88" s="4"/>
      <c r="GG88" s="4"/>
      <c r="GH88" s="4"/>
      <c r="GI88" s="4"/>
      <c r="GJ88" s="4"/>
      <c r="GK88" s="4"/>
      <c r="GL88" s="4"/>
      <c r="GM88" s="4"/>
      <c r="GN88" s="4"/>
      <c r="GO88" s="4"/>
      <c r="GP88" s="4"/>
      <c r="GQ88" s="4"/>
      <c r="GR88" s="4"/>
      <c r="GS88" s="4"/>
      <c r="GT88" s="4"/>
      <c r="GU88" s="4"/>
      <c r="GV88" s="4"/>
      <c r="GW88" s="4"/>
      <c r="GX88" s="4"/>
      <c r="GY88" s="4"/>
      <c r="GZ88" s="4"/>
      <c r="HA88" s="4"/>
      <c r="HB88" s="4"/>
      <c r="HC88" s="4"/>
      <c r="HD88" s="4"/>
      <c r="HE88" s="4"/>
      <c r="HF88" s="4"/>
      <c r="HG88" s="4"/>
      <c r="HH88" s="4"/>
      <c r="HI88" s="4"/>
      <c r="HJ88" s="4"/>
      <c r="HK88" s="4"/>
      <c r="HL88" s="4"/>
      <c r="HM88" s="4"/>
      <c r="HN88" s="4"/>
      <c r="HO88" s="4"/>
      <c r="HP88" s="4"/>
      <c r="HQ88" s="4"/>
      <c r="HR88" s="4"/>
      <c r="HS88" s="4"/>
      <c r="HT88" s="4"/>
      <c r="HU88" s="4"/>
      <c r="HV88" s="4"/>
      <c r="HW88" s="4"/>
      <c r="HX88" s="4"/>
      <c r="HY88" s="4"/>
      <c r="HZ88" s="4"/>
      <c r="IA88" s="4"/>
      <c r="IB88" s="4"/>
      <c r="IC88" s="4"/>
      <c r="ID88" s="4"/>
      <c r="IE88" s="4"/>
      <c r="IF88" s="4"/>
      <c r="IG88" s="4"/>
      <c r="IH88" s="4"/>
      <c r="II88" s="4"/>
      <c r="IJ88" s="4"/>
      <c r="IK88" s="4"/>
      <c r="IL88" s="4"/>
      <c r="IM88" s="4"/>
      <c r="IN88" s="4"/>
      <c r="IO88" s="4"/>
      <c r="IP88" s="4"/>
      <c r="IQ88" s="4"/>
      <c r="IR88" s="4"/>
      <c r="IS88" s="4"/>
      <c r="IT88" s="4"/>
      <c r="IU88" s="4"/>
      <c r="IV88" s="4"/>
      <c r="IW88" s="4"/>
      <c r="IX88" s="4"/>
      <c r="IY88" s="4"/>
      <c r="IZ88" s="4"/>
      <c r="JA88" s="4"/>
    </row>
    <row r="89" spans="2:261" s="19" customFormat="1" hidden="1" x14ac:dyDescent="0.25">
      <c r="B89" s="4"/>
      <c r="F89" s="20"/>
      <c r="G89" s="4"/>
      <c r="H89" s="4"/>
      <c r="I89" s="4"/>
      <c r="J89" s="4"/>
      <c r="K89" s="4"/>
      <c r="L89" s="28"/>
      <c r="M89" s="4"/>
      <c r="N89" s="4"/>
      <c r="O89" s="4"/>
      <c r="P89" s="4"/>
      <c r="Q89" s="4"/>
      <c r="R89" s="28"/>
      <c r="S89" s="5"/>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c r="FS89" s="4"/>
      <c r="FT89" s="4"/>
      <c r="FU89" s="4"/>
      <c r="FV89" s="4"/>
      <c r="FW89" s="4"/>
      <c r="FX89" s="4"/>
      <c r="FY89" s="4"/>
      <c r="FZ89" s="4"/>
      <c r="GA89" s="4"/>
      <c r="GB89" s="4"/>
      <c r="GC89" s="4"/>
      <c r="GD89" s="4"/>
      <c r="GE89" s="4"/>
      <c r="GF89" s="4"/>
      <c r="GG89" s="4"/>
      <c r="GH89" s="4"/>
      <c r="GI89" s="4"/>
      <c r="GJ89" s="4"/>
      <c r="GK89" s="4"/>
      <c r="GL89" s="4"/>
      <c r="GM89" s="4"/>
      <c r="GN89" s="4"/>
      <c r="GO89" s="4"/>
      <c r="GP89" s="4"/>
      <c r="GQ89" s="4"/>
      <c r="GR89" s="4"/>
      <c r="GS89" s="4"/>
      <c r="GT89" s="4"/>
      <c r="GU89" s="4"/>
      <c r="GV89" s="4"/>
      <c r="GW89" s="4"/>
      <c r="GX89" s="4"/>
      <c r="GY89" s="4"/>
      <c r="GZ89" s="4"/>
      <c r="HA89" s="4"/>
      <c r="HB89" s="4"/>
      <c r="HC89" s="4"/>
      <c r="HD89" s="4"/>
      <c r="HE89" s="4"/>
      <c r="HF89" s="4"/>
      <c r="HG89" s="4"/>
      <c r="HH89" s="4"/>
      <c r="HI89" s="4"/>
      <c r="HJ89" s="4"/>
      <c r="HK89" s="4"/>
      <c r="HL89" s="4"/>
      <c r="HM89" s="4"/>
      <c r="HN89" s="4"/>
      <c r="HO89" s="4"/>
      <c r="HP89" s="4"/>
      <c r="HQ89" s="4"/>
      <c r="HR89" s="4"/>
      <c r="HS89" s="4"/>
      <c r="HT89" s="4"/>
      <c r="HU89" s="4"/>
      <c r="HV89" s="4"/>
      <c r="HW89" s="4"/>
      <c r="HX89" s="4"/>
      <c r="HY89" s="4"/>
      <c r="HZ89" s="4"/>
      <c r="IA89" s="4"/>
      <c r="IB89" s="4"/>
      <c r="IC89" s="4"/>
      <c r="ID89" s="4"/>
      <c r="IE89" s="4"/>
      <c r="IF89" s="4"/>
      <c r="IG89" s="4"/>
      <c r="IH89" s="4"/>
      <c r="II89" s="4"/>
      <c r="IJ89" s="4"/>
      <c r="IK89" s="4"/>
      <c r="IL89" s="4"/>
      <c r="IM89" s="4"/>
      <c r="IN89" s="4"/>
      <c r="IO89" s="4"/>
      <c r="IP89" s="4"/>
      <c r="IQ89" s="4"/>
      <c r="IR89" s="4"/>
      <c r="IS89" s="4"/>
      <c r="IT89" s="4"/>
      <c r="IU89" s="4"/>
      <c r="IV89" s="4"/>
      <c r="IW89" s="4"/>
      <c r="IX89" s="4"/>
      <c r="IY89" s="4"/>
      <c r="IZ89" s="4"/>
      <c r="JA89" s="4"/>
    </row>
    <row r="90" spans="2:261" s="19" customFormat="1" hidden="1" x14ac:dyDescent="0.25">
      <c r="B90" s="4"/>
      <c r="F90" s="20"/>
      <c r="G90" s="4"/>
      <c r="H90" s="4"/>
      <c r="I90" s="4"/>
      <c r="J90" s="4"/>
      <c r="K90" s="4"/>
      <c r="L90" s="28"/>
      <c r="M90" s="4"/>
      <c r="N90" s="4"/>
      <c r="O90" s="4"/>
      <c r="P90" s="4"/>
      <c r="Q90" s="4"/>
      <c r="R90" s="28"/>
      <c r="S90" s="5"/>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c r="FS90" s="4"/>
      <c r="FT90" s="4"/>
      <c r="FU90" s="4"/>
      <c r="FV90" s="4"/>
      <c r="FW90" s="4"/>
      <c r="FX90" s="4"/>
      <c r="FY90" s="4"/>
      <c r="FZ90" s="4"/>
      <c r="GA90" s="4"/>
      <c r="GB90" s="4"/>
      <c r="GC90" s="4"/>
      <c r="GD90" s="4"/>
      <c r="GE90" s="4"/>
      <c r="GF90" s="4"/>
      <c r="GG90" s="4"/>
      <c r="GH90" s="4"/>
      <c r="GI90" s="4"/>
      <c r="GJ90" s="4"/>
      <c r="GK90" s="4"/>
      <c r="GL90" s="4"/>
      <c r="GM90" s="4"/>
      <c r="GN90" s="4"/>
      <c r="GO90" s="4"/>
      <c r="GP90" s="4"/>
      <c r="GQ90" s="4"/>
      <c r="GR90" s="4"/>
      <c r="GS90" s="4"/>
      <c r="GT90" s="4"/>
      <c r="GU90" s="4"/>
      <c r="GV90" s="4"/>
      <c r="GW90" s="4"/>
      <c r="GX90" s="4"/>
      <c r="GY90" s="4"/>
      <c r="GZ90" s="4"/>
      <c r="HA90" s="4"/>
      <c r="HB90" s="4"/>
      <c r="HC90" s="4"/>
      <c r="HD90" s="4"/>
      <c r="HE90" s="4"/>
      <c r="HF90" s="4"/>
      <c r="HG90" s="4"/>
      <c r="HH90" s="4"/>
      <c r="HI90" s="4"/>
      <c r="HJ90" s="4"/>
      <c r="HK90" s="4"/>
      <c r="HL90" s="4"/>
      <c r="HM90" s="4"/>
      <c r="HN90" s="4"/>
      <c r="HO90" s="4"/>
      <c r="HP90" s="4"/>
      <c r="HQ90" s="4"/>
      <c r="HR90" s="4"/>
      <c r="HS90" s="4"/>
      <c r="HT90" s="4"/>
      <c r="HU90" s="4"/>
      <c r="HV90" s="4"/>
      <c r="HW90" s="4"/>
      <c r="HX90" s="4"/>
      <c r="HY90" s="4"/>
      <c r="HZ90" s="4"/>
      <c r="IA90" s="4"/>
      <c r="IB90" s="4"/>
      <c r="IC90" s="4"/>
      <c r="ID90" s="4"/>
      <c r="IE90" s="4"/>
      <c r="IF90" s="4"/>
      <c r="IG90" s="4"/>
      <c r="IH90" s="4"/>
      <c r="II90" s="4"/>
      <c r="IJ90" s="4"/>
      <c r="IK90" s="4"/>
      <c r="IL90" s="4"/>
      <c r="IM90" s="4"/>
      <c r="IN90" s="4"/>
      <c r="IO90" s="4"/>
      <c r="IP90" s="4"/>
      <c r="IQ90" s="4"/>
      <c r="IR90" s="4"/>
      <c r="IS90" s="4"/>
      <c r="IT90" s="4"/>
      <c r="IU90" s="4"/>
      <c r="IV90" s="4"/>
      <c r="IW90" s="4"/>
      <c r="IX90" s="4"/>
      <c r="IY90" s="4"/>
      <c r="IZ90" s="4"/>
      <c r="JA90" s="4"/>
    </row>
    <row r="91" spans="2:261" s="19" customFormat="1" hidden="1" x14ac:dyDescent="0.25">
      <c r="B91" s="4"/>
      <c r="F91" s="20"/>
      <c r="G91" s="4"/>
      <c r="H91" s="4"/>
      <c r="I91" s="4"/>
      <c r="J91" s="4"/>
      <c r="K91" s="4"/>
      <c r="L91" s="28"/>
      <c r="M91" s="4"/>
      <c r="N91" s="4"/>
      <c r="O91" s="4"/>
      <c r="P91" s="4"/>
      <c r="Q91" s="4"/>
      <c r="R91" s="28"/>
      <c r="S91" s="5"/>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c r="FS91" s="4"/>
      <c r="FT91" s="4"/>
      <c r="FU91" s="4"/>
      <c r="FV91" s="4"/>
      <c r="FW91" s="4"/>
      <c r="FX91" s="4"/>
      <c r="FY91" s="4"/>
      <c r="FZ91" s="4"/>
      <c r="GA91" s="4"/>
      <c r="GB91" s="4"/>
      <c r="GC91" s="4"/>
      <c r="GD91" s="4"/>
      <c r="GE91" s="4"/>
      <c r="GF91" s="4"/>
      <c r="GG91" s="4"/>
      <c r="GH91" s="4"/>
      <c r="GI91" s="4"/>
      <c r="GJ91" s="4"/>
      <c r="GK91" s="4"/>
      <c r="GL91" s="4"/>
      <c r="GM91" s="4"/>
      <c r="GN91" s="4"/>
      <c r="GO91" s="4"/>
      <c r="GP91" s="4"/>
      <c r="GQ91" s="4"/>
      <c r="GR91" s="4"/>
      <c r="GS91" s="4"/>
      <c r="GT91" s="4"/>
      <c r="GU91" s="4"/>
      <c r="GV91" s="4"/>
      <c r="GW91" s="4"/>
      <c r="GX91" s="4"/>
      <c r="GY91" s="4"/>
      <c r="GZ91" s="4"/>
      <c r="HA91" s="4"/>
      <c r="HB91" s="4"/>
      <c r="HC91" s="4"/>
      <c r="HD91" s="4"/>
      <c r="HE91" s="4"/>
      <c r="HF91" s="4"/>
      <c r="HG91" s="4"/>
      <c r="HH91" s="4"/>
      <c r="HI91" s="4"/>
      <c r="HJ91" s="4"/>
      <c r="HK91" s="4"/>
      <c r="HL91" s="4"/>
      <c r="HM91" s="4"/>
      <c r="HN91" s="4"/>
      <c r="HO91" s="4"/>
      <c r="HP91" s="4"/>
      <c r="HQ91" s="4"/>
      <c r="HR91" s="4"/>
      <c r="HS91" s="4"/>
      <c r="HT91" s="4"/>
      <c r="HU91" s="4"/>
      <c r="HV91" s="4"/>
      <c r="HW91" s="4"/>
      <c r="HX91" s="4"/>
      <c r="HY91" s="4"/>
      <c r="HZ91" s="4"/>
      <c r="IA91" s="4"/>
      <c r="IB91" s="4"/>
      <c r="IC91" s="4"/>
      <c r="ID91" s="4"/>
      <c r="IE91" s="4"/>
      <c r="IF91" s="4"/>
      <c r="IG91" s="4"/>
      <c r="IH91" s="4"/>
      <c r="II91" s="4"/>
      <c r="IJ91" s="4"/>
      <c r="IK91" s="4"/>
      <c r="IL91" s="4"/>
      <c r="IM91" s="4"/>
      <c r="IN91" s="4"/>
      <c r="IO91" s="4"/>
      <c r="IP91" s="4"/>
      <c r="IQ91" s="4"/>
      <c r="IR91" s="4"/>
      <c r="IS91" s="4"/>
      <c r="IT91" s="4"/>
      <c r="IU91" s="4"/>
      <c r="IV91" s="4"/>
      <c r="IW91" s="4"/>
      <c r="IX91" s="4"/>
      <c r="IY91" s="4"/>
      <c r="IZ91" s="4"/>
      <c r="JA91" s="4"/>
    </row>
    <row r="92" spans="2:261" s="19" customFormat="1" hidden="1" x14ac:dyDescent="0.25">
      <c r="B92" s="4"/>
      <c r="F92" s="20"/>
      <c r="G92" s="4"/>
      <c r="H92" s="4"/>
      <c r="I92" s="4"/>
      <c r="J92" s="4"/>
      <c r="K92" s="4"/>
      <c r="L92" s="28"/>
      <c r="M92" s="4"/>
      <c r="N92" s="4"/>
      <c r="O92" s="4"/>
      <c r="P92" s="4"/>
      <c r="Q92" s="4"/>
      <c r="R92" s="28"/>
      <c r="S92" s="5"/>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c r="FS92" s="4"/>
      <c r="FT92" s="4"/>
      <c r="FU92" s="4"/>
      <c r="FV92" s="4"/>
      <c r="FW92" s="4"/>
      <c r="FX92" s="4"/>
      <c r="FY92" s="4"/>
      <c r="FZ92" s="4"/>
      <c r="GA92" s="4"/>
      <c r="GB92" s="4"/>
      <c r="GC92" s="4"/>
      <c r="GD92" s="4"/>
      <c r="GE92" s="4"/>
      <c r="GF92" s="4"/>
      <c r="GG92" s="4"/>
      <c r="GH92" s="4"/>
      <c r="GI92" s="4"/>
      <c r="GJ92" s="4"/>
      <c r="GK92" s="4"/>
      <c r="GL92" s="4"/>
      <c r="GM92" s="4"/>
      <c r="GN92" s="4"/>
      <c r="GO92" s="4"/>
      <c r="GP92" s="4"/>
      <c r="GQ92" s="4"/>
      <c r="GR92" s="4"/>
      <c r="GS92" s="4"/>
      <c r="GT92" s="4"/>
      <c r="GU92" s="4"/>
      <c r="GV92" s="4"/>
      <c r="GW92" s="4"/>
      <c r="GX92" s="4"/>
      <c r="GY92" s="4"/>
      <c r="GZ92" s="4"/>
      <c r="HA92" s="4"/>
      <c r="HB92" s="4"/>
      <c r="HC92" s="4"/>
      <c r="HD92" s="4"/>
      <c r="HE92" s="4"/>
      <c r="HF92" s="4"/>
      <c r="HG92" s="4"/>
      <c r="HH92" s="4"/>
      <c r="HI92" s="4"/>
      <c r="HJ92" s="4"/>
      <c r="HK92" s="4"/>
      <c r="HL92" s="4"/>
      <c r="HM92" s="4"/>
      <c r="HN92" s="4"/>
      <c r="HO92" s="4"/>
      <c r="HP92" s="4"/>
      <c r="HQ92" s="4"/>
      <c r="HR92" s="4"/>
      <c r="HS92" s="4"/>
      <c r="HT92" s="4"/>
      <c r="HU92" s="4"/>
      <c r="HV92" s="4"/>
      <c r="HW92" s="4"/>
      <c r="HX92" s="4"/>
      <c r="HY92" s="4"/>
      <c r="HZ92" s="4"/>
      <c r="IA92" s="4"/>
      <c r="IB92" s="4"/>
      <c r="IC92" s="4"/>
      <c r="ID92" s="4"/>
      <c r="IE92" s="4"/>
      <c r="IF92" s="4"/>
      <c r="IG92" s="4"/>
      <c r="IH92" s="4"/>
      <c r="II92" s="4"/>
      <c r="IJ92" s="4"/>
      <c r="IK92" s="4"/>
      <c r="IL92" s="4"/>
      <c r="IM92" s="4"/>
      <c r="IN92" s="4"/>
      <c r="IO92" s="4"/>
      <c r="IP92" s="4"/>
      <c r="IQ92" s="4"/>
      <c r="IR92" s="4"/>
      <c r="IS92" s="4"/>
      <c r="IT92" s="4"/>
      <c r="IU92" s="4"/>
      <c r="IV92" s="4"/>
      <c r="IW92" s="4"/>
      <c r="IX92" s="4"/>
      <c r="IY92" s="4"/>
      <c r="IZ92" s="4"/>
      <c r="JA92" s="4"/>
    </row>
    <row r="93" spans="2:261" s="19" customFormat="1" hidden="1" x14ac:dyDescent="0.25">
      <c r="B93" s="4"/>
      <c r="F93" s="20"/>
      <c r="G93" s="4"/>
      <c r="H93" s="4"/>
      <c r="I93" s="4"/>
      <c r="J93" s="4"/>
      <c r="K93" s="4"/>
      <c r="L93" s="28"/>
      <c r="M93" s="4"/>
      <c r="N93" s="4"/>
      <c r="O93" s="4"/>
      <c r="P93" s="4"/>
      <c r="Q93" s="4"/>
      <c r="R93" s="28"/>
      <c r="S93" s="5"/>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c r="FS93" s="4"/>
      <c r="FT93" s="4"/>
      <c r="FU93" s="4"/>
      <c r="FV93" s="4"/>
      <c r="FW93" s="4"/>
      <c r="FX93" s="4"/>
      <c r="FY93" s="4"/>
      <c r="FZ93" s="4"/>
      <c r="GA93" s="4"/>
      <c r="GB93" s="4"/>
      <c r="GC93" s="4"/>
      <c r="GD93" s="4"/>
      <c r="GE93" s="4"/>
      <c r="GF93" s="4"/>
      <c r="GG93" s="4"/>
      <c r="GH93" s="4"/>
      <c r="GI93" s="4"/>
      <c r="GJ93" s="4"/>
      <c r="GK93" s="4"/>
      <c r="GL93" s="4"/>
      <c r="GM93" s="4"/>
      <c r="GN93" s="4"/>
      <c r="GO93" s="4"/>
      <c r="GP93" s="4"/>
      <c r="GQ93" s="4"/>
      <c r="GR93" s="4"/>
      <c r="GS93" s="4"/>
      <c r="GT93" s="4"/>
      <c r="GU93" s="4"/>
      <c r="GV93" s="4"/>
      <c r="GW93" s="4"/>
      <c r="GX93" s="4"/>
      <c r="GY93" s="4"/>
      <c r="GZ93" s="4"/>
      <c r="HA93" s="4"/>
      <c r="HB93" s="4"/>
      <c r="HC93" s="4"/>
      <c r="HD93" s="4"/>
      <c r="HE93" s="4"/>
      <c r="HF93" s="4"/>
      <c r="HG93" s="4"/>
      <c r="HH93" s="4"/>
      <c r="HI93" s="4"/>
      <c r="HJ93" s="4"/>
      <c r="HK93" s="4"/>
      <c r="HL93" s="4"/>
      <c r="HM93" s="4"/>
      <c r="HN93" s="4"/>
      <c r="HO93" s="4"/>
      <c r="HP93" s="4"/>
      <c r="HQ93" s="4"/>
      <c r="HR93" s="4"/>
      <c r="HS93" s="4"/>
      <c r="HT93" s="4"/>
      <c r="HU93" s="4"/>
      <c r="HV93" s="4"/>
      <c r="HW93" s="4"/>
      <c r="HX93" s="4"/>
      <c r="HY93" s="4"/>
      <c r="HZ93" s="4"/>
      <c r="IA93" s="4"/>
      <c r="IB93" s="4"/>
      <c r="IC93" s="4"/>
      <c r="ID93" s="4"/>
      <c r="IE93" s="4"/>
      <c r="IF93" s="4"/>
      <c r="IG93" s="4"/>
      <c r="IH93" s="4"/>
      <c r="II93" s="4"/>
      <c r="IJ93" s="4"/>
      <c r="IK93" s="4"/>
      <c r="IL93" s="4"/>
      <c r="IM93" s="4"/>
      <c r="IN93" s="4"/>
      <c r="IO93" s="4"/>
      <c r="IP93" s="4"/>
      <c r="IQ93" s="4"/>
      <c r="IR93" s="4"/>
      <c r="IS93" s="4"/>
      <c r="IT93" s="4"/>
      <c r="IU93" s="4"/>
      <c r="IV93" s="4"/>
      <c r="IW93" s="4"/>
      <c r="IX93" s="4"/>
      <c r="IY93" s="4"/>
      <c r="IZ93" s="4"/>
      <c r="JA93" s="4"/>
    </row>
    <row r="94" spans="2:261" s="19" customFormat="1" hidden="1" x14ac:dyDescent="0.25">
      <c r="B94" s="4"/>
      <c r="F94" s="20"/>
      <c r="G94" s="4"/>
      <c r="H94" s="4"/>
      <c r="I94" s="4"/>
      <c r="J94" s="4"/>
      <c r="K94" s="4"/>
      <c r="L94" s="28"/>
      <c r="M94" s="4"/>
      <c r="N94" s="4"/>
      <c r="O94" s="4"/>
      <c r="P94" s="4"/>
      <c r="Q94" s="4"/>
      <c r="R94" s="28"/>
      <c r="S94" s="5"/>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c r="FS94" s="4"/>
      <c r="FT94" s="4"/>
      <c r="FU94" s="4"/>
      <c r="FV94" s="4"/>
      <c r="FW94" s="4"/>
      <c r="FX94" s="4"/>
      <c r="FY94" s="4"/>
      <c r="FZ94" s="4"/>
      <c r="GA94" s="4"/>
      <c r="GB94" s="4"/>
      <c r="GC94" s="4"/>
      <c r="GD94" s="4"/>
      <c r="GE94" s="4"/>
      <c r="GF94" s="4"/>
      <c r="GG94" s="4"/>
      <c r="GH94" s="4"/>
      <c r="GI94" s="4"/>
      <c r="GJ94" s="4"/>
      <c r="GK94" s="4"/>
      <c r="GL94" s="4"/>
      <c r="GM94" s="4"/>
      <c r="GN94" s="4"/>
      <c r="GO94" s="4"/>
      <c r="GP94" s="4"/>
      <c r="GQ94" s="4"/>
      <c r="GR94" s="4"/>
      <c r="GS94" s="4"/>
      <c r="GT94" s="4"/>
      <c r="GU94" s="4"/>
      <c r="GV94" s="4"/>
      <c r="GW94" s="4"/>
      <c r="GX94" s="4"/>
      <c r="GY94" s="4"/>
      <c r="GZ94" s="4"/>
      <c r="HA94" s="4"/>
      <c r="HB94" s="4"/>
      <c r="HC94" s="4"/>
      <c r="HD94" s="4"/>
      <c r="HE94" s="4"/>
      <c r="HF94" s="4"/>
      <c r="HG94" s="4"/>
      <c r="HH94" s="4"/>
      <c r="HI94" s="4"/>
      <c r="HJ94" s="4"/>
      <c r="HK94" s="4"/>
      <c r="HL94" s="4"/>
      <c r="HM94" s="4"/>
      <c r="HN94" s="4"/>
      <c r="HO94" s="4"/>
      <c r="HP94" s="4"/>
      <c r="HQ94" s="4"/>
      <c r="HR94" s="4"/>
      <c r="HS94" s="4"/>
      <c r="HT94" s="4"/>
      <c r="HU94" s="4"/>
      <c r="HV94" s="4"/>
      <c r="HW94" s="4"/>
      <c r="HX94" s="4"/>
      <c r="HY94" s="4"/>
      <c r="HZ94" s="4"/>
      <c r="IA94" s="4"/>
      <c r="IB94" s="4"/>
      <c r="IC94" s="4"/>
      <c r="ID94" s="4"/>
      <c r="IE94" s="4"/>
      <c r="IF94" s="4"/>
      <c r="IG94" s="4"/>
      <c r="IH94" s="4"/>
      <c r="II94" s="4"/>
      <c r="IJ94" s="4"/>
      <c r="IK94" s="4"/>
      <c r="IL94" s="4"/>
      <c r="IM94" s="4"/>
      <c r="IN94" s="4"/>
      <c r="IO94" s="4"/>
      <c r="IP94" s="4"/>
      <c r="IQ94" s="4"/>
      <c r="IR94" s="4"/>
      <c r="IS94" s="4"/>
      <c r="IT94" s="4"/>
      <c r="IU94" s="4"/>
      <c r="IV94" s="4"/>
      <c r="IW94" s="4"/>
      <c r="IX94" s="4"/>
      <c r="IY94" s="4"/>
      <c r="IZ94" s="4"/>
      <c r="JA94" s="4"/>
    </row>
    <row r="95" spans="2:261" s="19" customFormat="1" hidden="1" x14ac:dyDescent="0.25">
      <c r="B95" s="4"/>
      <c r="F95" s="20"/>
      <c r="G95" s="4"/>
      <c r="H95" s="4"/>
      <c r="I95" s="4"/>
      <c r="J95" s="4"/>
      <c r="K95" s="4"/>
      <c r="L95" s="28"/>
      <c r="M95" s="4"/>
      <c r="N95" s="4"/>
      <c r="O95" s="4"/>
      <c r="P95" s="4"/>
      <c r="Q95" s="4"/>
      <c r="R95" s="28"/>
      <c r="S95" s="5"/>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c r="FS95" s="4"/>
      <c r="FT95" s="4"/>
      <c r="FU95" s="4"/>
      <c r="FV95" s="4"/>
      <c r="FW95" s="4"/>
      <c r="FX95" s="4"/>
      <c r="FY95" s="4"/>
      <c r="FZ95" s="4"/>
      <c r="GA95" s="4"/>
      <c r="GB95" s="4"/>
      <c r="GC95" s="4"/>
      <c r="GD95" s="4"/>
      <c r="GE95" s="4"/>
      <c r="GF95" s="4"/>
      <c r="GG95" s="4"/>
      <c r="GH95" s="4"/>
      <c r="GI95" s="4"/>
      <c r="GJ95" s="4"/>
      <c r="GK95" s="4"/>
      <c r="GL95" s="4"/>
      <c r="GM95" s="4"/>
      <c r="GN95" s="4"/>
      <c r="GO95" s="4"/>
      <c r="GP95" s="4"/>
      <c r="GQ95" s="4"/>
      <c r="GR95" s="4"/>
      <c r="GS95" s="4"/>
      <c r="GT95" s="4"/>
      <c r="GU95" s="4"/>
      <c r="GV95" s="4"/>
      <c r="GW95" s="4"/>
      <c r="GX95" s="4"/>
      <c r="GY95" s="4"/>
      <c r="GZ95" s="4"/>
      <c r="HA95" s="4"/>
      <c r="HB95" s="4"/>
      <c r="HC95" s="4"/>
      <c r="HD95" s="4"/>
      <c r="HE95" s="4"/>
      <c r="HF95" s="4"/>
      <c r="HG95" s="4"/>
      <c r="HH95" s="4"/>
      <c r="HI95" s="4"/>
      <c r="HJ95" s="4"/>
      <c r="HK95" s="4"/>
      <c r="HL95" s="4"/>
      <c r="HM95" s="4"/>
      <c r="HN95" s="4"/>
      <c r="HO95" s="4"/>
      <c r="HP95" s="4"/>
      <c r="HQ95" s="4"/>
      <c r="HR95" s="4"/>
      <c r="HS95" s="4"/>
      <c r="HT95" s="4"/>
      <c r="HU95" s="4"/>
      <c r="HV95" s="4"/>
      <c r="HW95" s="4"/>
      <c r="HX95" s="4"/>
      <c r="HY95" s="4"/>
      <c r="HZ95" s="4"/>
      <c r="IA95" s="4"/>
      <c r="IB95" s="4"/>
      <c r="IC95" s="4"/>
      <c r="ID95" s="4"/>
      <c r="IE95" s="4"/>
      <c r="IF95" s="4"/>
      <c r="IG95" s="4"/>
      <c r="IH95" s="4"/>
      <c r="II95" s="4"/>
      <c r="IJ95" s="4"/>
      <c r="IK95" s="4"/>
      <c r="IL95" s="4"/>
      <c r="IM95" s="4"/>
      <c r="IN95" s="4"/>
      <c r="IO95" s="4"/>
      <c r="IP95" s="4"/>
      <c r="IQ95" s="4"/>
      <c r="IR95" s="4"/>
      <c r="IS95" s="4"/>
      <c r="IT95" s="4"/>
      <c r="IU95" s="4"/>
      <c r="IV95" s="4"/>
      <c r="IW95" s="4"/>
      <c r="IX95" s="4"/>
      <c r="IY95" s="4"/>
      <c r="IZ95" s="4"/>
      <c r="JA95" s="4"/>
    </row>
    <row r="96" spans="2:261" s="19" customFormat="1" hidden="1" x14ac:dyDescent="0.25">
      <c r="B96" s="4"/>
      <c r="F96" s="20"/>
      <c r="G96" s="4"/>
      <c r="H96" s="4"/>
      <c r="I96" s="4"/>
      <c r="J96" s="4"/>
      <c r="K96" s="4"/>
      <c r="L96" s="28"/>
      <c r="M96" s="4"/>
      <c r="N96" s="4"/>
      <c r="O96" s="4"/>
      <c r="P96" s="4"/>
      <c r="Q96" s="4"/>
      <c r="R96" s="28"/>
      <c r="S96" s="5"/>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c r="FS96" s="4"/>
      <c r="FT96" s="4"/>
      <c r="FU96" s="4"/>
      <c r="FV96" s="4"/>
      <c r="FW96" s="4"/>
      <c r="FX96" s="4"/>
      <c r="FY96" s="4"/>
      <c r="FZ96" s="4"/>
      <c r="GA96" s="4"/>
      <c r="GB96" s="4"/>
      <c r="GC96" s="4"/>
      <c r="GD96" s="4"/>
      <c r="GE96" s="4"/>
      <c r="GF96" s="4"/>
      <c r="GG96" s="4"/>
      <c r="GH96" s="4"/>
      <c r="GI96" s="4"/>
      <c r="GJ96" s="4"/>
      <c r="GK96" s="4"/>
      <c r="GL96" s="4"/>
      <c r="GM96" s="4"/>
      <c r="GN96" s="4"/>
      <c r="GO96" s="4"/>
      <c r="GP96" s="4"/>
      <c r="GQ96" s="4"/>
      <c r="GR96" s="4"/>
      <c r="GS96" s="4"/>
      <c r="GT96" s="4"/>
      <c r="GU96" s="4"/>
      <c r="GV96" s="4"/>
      <c r="GW96" s="4"/>
      <c r="GX96" s="4"/>
      <c r="GY96" s="4"/>
      <c r="GZ96" s="4"/>
      <c r="HA96" s="4"/>
      <c r="HB96" s="4"/>
      <c r="HC96" s="4"/>
      <c r="HD96" s="4"/>
      <c r="HE96" s="4"/>
      <c r="HF96" s="4"/>
      <c r="HG96" s="4"/>
      <c r="HH96" s="4"/>
      <c r="HI96" s="4"/>
      <c r="HJ96" s="4"/>
      <c r="HK96" s="4"/>
      <c r="HL96" s="4"/>
      <c r="HM96" s="4"/>
      <c r="HN96" s="4"/>
      <c r="HO96" s="4"/>
      <c r="HP96" s="4"/>
      <c r="HQ96" s="4"/>
      <c r="HR96" s="4"/>
      <c r="HS96" s="4"/>
      <c r="HT96" s="4"/>
      <c r="HU96" s="4"/>
      <c r="HV96" s="4"/>
      <c r="HW96" s="4"/>
      <c r="HX96" s="4"/>
      <c r="HY96" s="4"/>
      <c r="HZ96" s="4"/>
      <c r="IA96" s="4"/>
      <c r="IB96" s="4"/>
      <c r="IC96" s="4"/>
      <c r="ID96" s="4"/>
      <c r="IE96" s="4"/>
      <c r="IF96" s="4"/>
      <c r="IG96" s="4"/>
      <c r="IH96" s="4"/>
      <c r="II96" s="4"/>
      <c r="IJ96" s="4"/>
      <c r="IK96" s="4"/>
      <c r="IL96" s="4"/>
      <c r="IM96" s="4"/>
      <c r="IN96" s="4"/>
      <c r="IO96" s="4"/>
      <c r="IP96" s="4"/>
      <c r="IQ96" s="4"/>
      <c r="IR96" s="4"/>
      <c r="IS96" s="4"/>
      <c r="IT96" s="4"/>
      <c r="IU96" s="4"/>
      <c r="IV96" s="4"/>
      <c r="IW96" s="4"/>
      <c r="IX96" s="4"/>
      <c r="IY96" s="4"/>
      <c r="IZ96" s="4"/>
      <c r="JA96" s="4"/>
    </row>
    <row r="97" spans="2:261" s="19" customFormat="1" hidden="1" x14ac:dyDescent="0.25">
      <c r="B97" s="4"/>
      <c r="F97" s="20"/>
      <c r="G97" s="4"/>
      <c r="H97" s="4"/>
      <c r="I97" s="4"/>
      <c r="J97" s="4"/>
      <c r="K97" s="4"/>
      <c r="L97" s="28"/>
      <c r="M97" s="4"/>
      <c r="N97" s="4"/>
      <c r="O97" s="4"/>
      <c r="P97" s="4"/>
      <c r="Q97" s="4"/>
      <c r="R97" s="28"/>
      <c r="S97" s="5"/>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c r="FS97" s="4"/>
      <c r="FT97" s="4"/>
      <c r="FU97" s="4"/>
      <c r="FV97" s="4"/>
      <c r="FW97" s="4"/>
      <c r="FX97" s="4"/>
      <c r="FY97" s="4"/>
      <c r="FZ97" s="4"/>
      <c r="GA97" s="4"/>
      <c r="GB97" s="4"/>
      <c r="GC97" s="4"/>
      <c r="GD97" s="4"/>
      <c r="GE97" s="4"/>
      <c r="GF97" s="4"/>
      <c r="GG97" s="4"/>
      <c r="GH97" s="4"/>
      <c r="GI97" s="4"/>
      <c r="GJ97" s="4"/>
      <c r="GK97" s="4"/>
      <c r="GL97" s="4"/>
      <c r="GM97" s="4"/>
      <c r="GN97" s="4"/>
      <c r="GO97" s="4"/>
      <c r="GP97" s="4"/>
      <c r="GQ97" s="4"/>
      <c r="GR97" s="4"/>
      <c r="GS97" s="4"/>
      <c r="GT97" s="4"/>
      <c r="GU97" s="4"/>
      <c r="GV97" s="4"/>
      <c r="GW97" s="4"/>
      <c r="GX97" s="4"/>
      <c r="GY97" s="4"/>
      <c r="GZ97" s="4"/>
      <c r="HA97" s="4"/>
      <c r="HB97" s="4"/>
      <c r="HC97" s="4"/>
      <c r="HD97" s="4"/>
      <c r="HE97" s="4"/>
      <c r="HF97" s="4"/>
      <c r="HG97" s="4"/>
      <c r="HH97" s="4"/>
      <c r="HI97" s="4"/>
      <c r="HJ97" s="4"/>
      <c r="HK97" s="4"/>
      <c r="HL97" s="4"/>
      <c r="HM97" s="4"/>
      <c r="HN97" s="4"/>
      <c r="HO97" s="4"/>
      <c r="HP97" s="4"/>
      <c r="HQ97" s="4"/>
      <c r="HR97" s="4"/>
      <c r="HS97" s="4"/>
      <c r="HT97" s="4"/>
      <c r="HU97" s="4"/>
      <c r="HV97" s="4"/>
      <c r="HW97" s="4"/>
      <c r="HX97" s="4"/>
      <c r="HY97" s="4"/>
      <c r="HZ97" s="4"/>
      <c r="IA97" s="4"/>
      <c r="IB97" s="4"/>
      <c r="IC97" s="4"/>
      <c r="ID97" s="4"/>
      <c r="IE97" s="4"/>
      <c r="IF97" s="4"/>
      <c r="IG97" s="4"/>
      <c r="IH97" s="4"/>
      <c r="II97" s="4"/>
      <c r="IJ97" s="4"/>
      <c r="IK97" s="4"/>
      <c r="IL97" s="4"/>
      <c r="IM97" s="4"/>
      <c r="IN97" s="4"/>
      <c r="IO97" s="4"/>
      <c r="IP97" s="4"/>
      <c r="IQ97" s="4"/>
      <c r="IR97" s="4"/>
      <c r="IS97" s="4"/>
      <c r="IT97" s="4"/>
      <c r="IU97" s="4"/>
      <c r="IV97" s="4"/>
      <c r="IW97" s="4"/>
      <c r="IX97" s="4"/>
      <c r="IY97" s="4"/>
      <c r="IZ97" s="4"/>
      <c r="JA97" s="4"/>
    </row>
    <row r="98" spans="2:261" s="19" customFormat="1" hidden="1" x14ac:dyDescent="0.25">
      <c r="B98" s="4"/>
      <c r="F98" s="20"/>
      <c r="G98" s="4"/>
      <c r="H98" s="4"/>
      <c r="I98" s="4"/>
      <c r="J98" s="4"/>
      <c r="K98" s="4"/>
      <c r="L98" s="28"/>
      <c r="M98" s="4"/>
      <c r="N98" s="4"/>
      <c r="O98" s="4"/>
      <c r="P98" s="4"/>
      <c r="Q98" s="4"/>
      <c r="R98" s="28"/>
      <c r="S98" s="5"/>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c r="EZ98" s="4"/>
      <c r="FA98" s="4"/>
      <c r="FB98" s="4"/>
      <c r="FC98" s="4"/>
      <c r="FD98" s="4"/>
      <c r="FE98" s="4"/>
      <c r="FF98" s="4"/>
      <c r="FG98" s="4"/>
      <c r="FH98" s="4"/>
      <c r="FI98" s="4"/>
      <c r="FJ98" s="4"/>
      <c r="FK98" s="4"/>
      <c r="FL98" s="4"/>
      <c r="FM98" s="4"/>
      <c r="FN98" s="4"/>
      <c r="FO98" s="4"/>
      <c r="FP98" s="4"/>
      <c r="FQ98" s="4"/>
      <c r="FR98" s="4"/>
      <c r="FS98" s="4"/>
      <c r="FT98" s="4"/>
      <c r="FU98" s="4"/>
      <c r="FV98" s="4"/>
      <c r="FW98" s="4"/>
      <c r="FX98" s="4"/>
      <c r="FY98" s="4"/>
      <c r="FZ98" s="4"/>
      <c r="GA98" s="4"/>
      <c r="GB98" s="4"/>
      <c r="GC98" s="4"/>
      <c r="GD98" s="4"/>
      <c r="GE98" s="4"/>
      <c r="GF98" s="4"/>
      <c r="GG98" s="4"/>
      <c r="GH98" s="4"/>
      <c r="GI98" s="4"/>
      <c r="GJ98" s="4"/>
      <c r="GK98" s="4"/>
      <c r="GL98" s="4"/>
      <c r="GM98" s="4"/>
      <c r="GN98" s="4"/>
      <c r="GO98" s="4"/>
      <c r="GP98" s="4"/>
      <c r="GQ98" s="4"/>
      <c r="GR98" s="4"/>
      <c r="GS98" s="4"/>
      <c r="GT98" s="4"/>
      <c r="GU98" s="4"/>
      <c r="GV98" s="4"/>
      <c r="GW98" s="4"/>
      <c r="GX98" s="4"/>
      <c r="GY98" s="4"/>
      <c r="GZ98" s="4"/>
      <c r="HA98" s="4"/>
      <c r="HB98" s="4"/>
      <c r="HC98" s="4"/>
      <c r="HD98" s="4"/>
      <c r="HE98" s="4"/>
      <c r="HF98" s="4"/>
      <c r="HG98" s="4"/>
      <c r="HH98" s="4"/>
      <c r="HI98" s="4"/>
      <c r="HJ98" s="4"/>
      <c r="HK98" s="4"/>
      <c r="HL98" s="4"/>
      <c r="HM98" s="4"/>
      <c r="HN98" s="4"/>
      <c r="HO98" s="4"/>
      <c r="HP98" s="4"/>
      <c r="HQ98" s="4"/>
      <c r="HR98" s="4"/>
      <c r="HS98" s="4"/>
      <c r="HT98" s="4"/>
      <c r="HU98" s="4"/>
      <c r="HV98" s="4"/>
      <c r="HW98" s="4"/>
      <c r="HX98" s="4"/>
      <c r="HY98" s="4"/>
      <c r="HZ98" s="4"/>
      <c r="IA98" s="4"/>
      <c r="IB98" s="4"/>
      <c r="IC98" s="4"/>
      <c r="ID98" s="4"/>
      <c r="IE98" s="4"/>
      <c r="IF98" s="4"/>
      <c r="IG98" s="4"/>
      <c r="IH98" s="4"/>
      <c r="II98" s="4"/>
      <c r="IJ98" s="4"/>
      <c r="IK98" s="4"/>
      <c r="IL98" s="4"/>
      <c r="IM98" s="4"/>
      <c r="IN98" s="4"/>
      <c r="IO98" s="4"/>
      <c r="IP98" s="4"/>
      <c r="IQ98" s="4"/>
      <c r="IR98" s="4"/>
      <c r="IS98" s="4"/>
      <c r="IT98" s="4"/>
      <c r="IU98" s="4"/>
      <c r="IV98" s="4"/>
      <c r="IW98" s="4"/>
      <c r="IX98" s="4"/>
      <c r="IY98" s="4"/>
      <c r="IZ98" s="4"/>
      <c r="JA98" s="4"/>
    </row>
    <row r="99" spans="2:261" s="19" customFormat="1" hidden="1" x14ac:dyDescent="0.25">
      <c r="B99" s="4"/>
      <c r="F99" s="20"/>
      <c r="G99" s="4"/>
      <c r="H99" s="4"/>
      <c r="I99" s="4"/>
      <c r="J99" s="4"/>
      <c r="K99" s="4"/>
      <c r="L99" s="28"/>
      <c r="M99" s="4"/>
      <c r="N99" s="4"/>
      <c r="O99" s="4"/>
      <c r="P99" s="4"/>
      <c r="Q99" s="4"/>
      <c r="R99" s="28"/>
      <c r="S99" s="5"/>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c r="FS99" s="4"/>
      <c r="FT99" s="4"/>
      <c r="FU99" s="4"/>
      <c r="FV99" s="4"/>
      <c r="FW99" s="4"/>
      <c r="FX99" s="4"/>
      <c r="FY99" s="4"/>
      <c r="FZ99" s="4"/>
      <c r="GA99" s="4"/>
      <c r="GB99" s="4"/>
      <c r="GC99" s="4"/>
      <c r="GD99" s="4"/>
      <c r="GE99" s="4"/>
      <c r="GF99" s="4"/>
      <c r="GG99" s="4"/>
      <c r="GH99" s="4"/>
      <c r="GI99" s="4"/>
      <c r="GJ99" s="4"/>
      <c r="GK99" s="4"/>
      <c r="GL99" s="4"/>
      <c r="GM99" s="4"/>
      <c r="GN99" s="4"/>
      <c r="GO99" s="4"/>
      <c r="GP99" s="4"/>
      <c r="GQ99" s="4"/>
      <c r="GR99" s="4"/>
      <c r="GS99" s="4"/>
      <c r="GT99" s="4"/>
      <c r="GU99" s="4"/>
      <c r="GV99" s="4"/>
      <c r="GW99" s="4"/>
      <c r="GX99" s="4"/>
      <c r="GY99" s="4"/>
      <c r="GZ99" s="4"/>
      <c r="HA99" s="4"/>
      <c r="HB99" s="4"/>
      <c r="HC99" s="4"/>
      <c r="HD99" s="4"/>
      <c r="HE99" s="4"/>
      <c r="HF99" s="4"/>
      <c r="HG99" s="4"/>
      <c r="HH99" s="4"/>
      <c r="HI99" s="4"/>
      <c r="HJ99" s="4"/>
      <c r="HK99" s="4"/>
      <c r="HL99" s="4"/>
      <c r="HM99" s="4"/>
      <c r="HN99" s="4"/>
      <c r="HO99" s="4"/>
      <c r="HP99" s="4"/>
      <c r="HQ99" s="4"/>
      <c r="HR99" s="4"/>
      <c r="HS99" s="4"/>
      <c r="HT99" s="4"/>
      <c r="HU99" s="4"/>
      <c r="HV99" s="4"/>
      <c r="HW99" s="4"/>
      <c r="HX99" s="4"/>
      <c r="HY99" s="4"/>
      <c r="HZ99" s="4"/>
      <c r="IA99" s="4"/>
      <c r="IB99" s="4"/>
      <c r="IC99" s="4"/>
      <c r="ID99" s="4"/>
      <c r="IE99" s="4"/>
      <c r="IF99" s="4"/>
      <c r="IG99" s="4"/>
      <c r="IH99" s="4"/>
      <c r="II99" s="4"/>
      <c r="IJ99" s="4"/>
      <c r="IK99" s="4"/>
      <c r="IL99" s="4"/>
      <c r="IM99" s="4"/>
      <c r="IN99" s="4"/>
      <c r="IO99" s="4"/>
      <c r="IP99" s="4"/>
      <c r="IQ99" s="4"/>
      <c r="IR99" s="4"/>
      <c r="IS99" s="4"/>
      <c r="IT99" s="4"/>
      <c r="IU99" s="4"/>
      <c r="IV99" s="4"/>
      <c r="IW99" s="4"/>
      <c r="IX99" s="4"/>
      <c r="IY99" s="4"/>
      <c r="IZ99" s="4"/>
      <c r="JA99" s="4"/>
    </row>
    <row r="100" spans="2:261" s="19" customFormat="1" hidden="1" x14ac:dyDescent="0.25">
      <c r="B100" s="4"/>
      <c r="F100" s="20"/>
      <c r="G100" s="4"/>
      <c r="H100" s="4"/>
      <c r="I100" s="4"/>
      <c r="J100" s="4"/>
      <c r="K100" s="4"/>
      <c r="L100" s="28"/>
      <c r="M100" s="4"/>
      <c r="N100" s="4"/>
      <c r="O100" s="4"/>
      <c r="P100" s="4"/>
      <c r="Q100" s="4"/>
      <c r="R100" s="28"/>
      <c r="S100" s="5"/>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c r="FS100" s="4"/>
      <c r="FT100" s="4"/>
      <c r="FU100" s="4"/>
      <c r="FV100" s="4"/>
      <c r="FW100" s="4"/>
      <c r="FX100" s="4"/>
      <c r="FY100" s="4"/>
      <c r="FZ100" s="4"/>
      <c r="GA100" s="4"/>
      <c r="GB100" s="4"/>
      <c r="GC100" s="4"/>
      <c r="GD100" s="4"/>
      <c r="GE100" s="4"/>
      <c r="GF100" s="4"/>
      <c r="GG100" s="4"/>
      <c r="GH100" s="4"/>
      <c r="GI100" s="4"/>
      <c r="GJ100" s="4"/>
      <c r="GK100" s="4"/>
      <c r="GL100" s="4"/>
      <c r="GM100" s="4"/>
      <c r="GN100" s="4"/>
      <c r="GO100" s="4"/>
      <c r="GP100" s="4"/>
      <c r="GQ100" s="4"/>
      <c r="GR100" s="4"/>
      <c r="GS100" s="4"/>
      <c r="GT100" s="4"/>
      <c r="GU100" s="4"/>
      <c r="GV100" s="4"/>
      <c r="GW100" s="4"/>
      <c r="GX100" s="4"/>
      <c r="GY100" s="4"/>
      <c r="GZ100" s="4"/>
      <c r="HA100" s="4"/>
      <c r="HB100" s="4"/>
      <c r="HC100" s="4"/>
      <c r="HD100" s="4"/>
      <c r="HE100" s="4"/>
      <c r="HF100" s="4"/>
      <c r="HG100" s="4"/>
      <c r="HH100" s="4"/>
      <c r="HI100" s="4"/>
      <c r="HJ100" s="4"/>
      <c r="HK100" s="4"/>
      <c r="HL100" s="4"/>
      <c r="HM100" s="4"/>
      <c r="HN100" s="4"/>
      <c r="HO100" s="4"/>
      <c r="HP100" s="4"/>
      <c r="HQ100" s="4"/>
      <c r="HR100" s="4"/>
      <c r="HS100" s="4"/>
      <c r="HT100" s="4"/>
      <c r="HU100" s="4"/>
      <c r="HV100" s="4"/>
      <c r="HW100" s="4"/>
      <c r="HX100" s="4"/>
      <c r="HY100" s="4"/>
      <c r="HZ100" s="4"/>
      <c r="IA100" s="4"/>
      <c r="IB100" s="4"/>
      <c r="IC100" s="4"/>
      <c r="ID100" s="4"/>
      <c r="IE100" s="4"/>
      <c r="IF100" s="4"/>
      <c r="IG100" s="4"/>
      <c r="IH100" s="4"/>
      <c r="II100" s="4"/>
      <c r="IJ100" s="4"/>
      <c r="IK100" s="4"/>
      <c r="IL100" s="4"/>
      <c r="IM100" s="4"/>
      <c r="IN100" s="4"/>
      <c r="IO100" s="4"/>
      <c r="IP100" s="4"/>
      <c r="IQ100" s="4"/>
      <c r="IR100" s="4"/>
      <c r="IS100" s="4"/>
      <c r="IT100" s="4"/>
      <c r="IU100" s="4"/>
      <c r="IV100" s="4"/>
      <c r="IW100" s="4"/>
      <c r="IX100" s="4"/>
      <c r="IY100" s="4"/>
      <c r="IZ100" s="4"/>
      <c r="JA100" s="4"/>
    </row>
    <row r="101" spans="2:261" s="19" customFormat="1" hidden="1" x14ac:dyDescent="0.25">
      <c r="B101" s="4"/>
      <c r="F101" s="20"/>
      <c r="G101" s="4"/>
      <c r="H101" s="4"/>
      <c r="I101" s="4"/>
      <c r="J101" s="4"/>
      <c r="K101" s="4"/>
      <c r="L101" s="28"/>
      <c r="M101" s="4"/>
      <c r="N101" s="4"/>
      <c r="O101" s="4"/>
      <c r="P101" s="4"/>
      <c r="Q101" s="4"/>
      <c r="R101" s="28"/>
      <c r="S101" s="5"/>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c r="FS101" s="4"/>
      <c r="FT101" s="4"/>
      <c r="FU101" s="4"/>
      <c r="FV101" s="4"/>
      <c r="FW101" s="4"/>
      <c r="FX101" s="4"/>
      <c r="FY101" s="4"/>
      <c r="FZ101" s="4"/>
      <c r="GA101" s="4"/>
      <c r="GB101" s="4"/>
      <c r="GC101" s="4"/>
      <c r="GD101" s="4"/>
      <c r="GE101" s="4"/>
      <c r="GF101" s="4"/>
      <c r="GG101" s="4"/>
      <c r="GH101" s="4"/>
      <c r="GI101" s="4"/>
      <c r="GJ101" s="4"/>
      <c r="GK101" s="4"/>
      <c r="GL101" s="4"/>
      <c r="GM101" s="4"/>
      <c r="GN101" s="4"/>
      <c r="GO101" s="4"/>
      <c r="GP101" s="4"/>
      <c r="GQ101" s="4"/>
      <c r="GR101" s="4"/>
      <c r="GS101" s="4"/>
      <c r="GT101" s="4"/>
      <c r="GU101" s="4"/>
      <c r="GV101" s="4"/>
      <c r="GW101" s="4"/>
      <c r="GX101" s="4"/>
      <c r="GY101" s="4"/>
      <c r="GZ101" s="4"/>
      <c r="HA101" s="4"/>
      <c r="HB101" s="4"/>
      <c r="HC101" s="4"/>
      <c r="HD101" s="4"/>
      <c r="HE101" s="4"/>
      <c r="HF101" s="4"/>
      <c r="HG101" s="4"/>
      <c r="HH101" s="4"/>
      <c r="HI101" s="4"/>
      <c r="HJ101" s="4"/>
      <c r="HK101" s="4"/>
      <c r="HL101" s="4"/>
      <c r="HM101" s="4"/>
      <c r="HN101" s="4"/>
      <c r="HO101" s="4"/>
      <c r="HP101" s="4"/>
      <c r="HQ101" s="4"/>
      <c r="HR101" s="4"/>
      <c r="HS101" s="4"/>
      <c r="HT101" s="4"/>
      <c r="HU101" s="4"/>
      <c r="HV101" s="4"/>
      <c r="HW101" s="4"/>
      <c r="HX101" s="4"/>
      <c r="HY101" s="4"/>
      <c r="HZ101" s="4"/>
      <c r="IA101" s="4"/>
      <c r="IB101" s="4"/>
      <c r="IC101" s="4"/>
      <c r="ID101" s="4"/>
      <c r="IE101" s="4"/>
      <c r="IF101" s="4"/>
      <c r="IG101" s="4"/>
      <c r="IH101" s="4"/>
      <c r="II101" s="4"/>
      <c r="IJ101" s="4"/>
      <c r="IK101" s="4"/>
      <c r="IL101" s="4"/>
      <c r="IM101" s="4"/>
      <c r="IN101" s="4"/>
      <c r="IO101" s="4"/>
      <c r="IP101" s="4"/>
      <c r="IQ101" s="4"/>
      <c r="IR101" s="4"/>
      <c r="IS101" s="4"/>
      <c r="IT101" s="4"/>
      <c r="IU101" s="4"/>
      <c r="IV101" s="4"/>
      <c r="IW101" s="4"/>
      <c r="IX101" s="4"/>
      <c r="IY101" s="4"/>
      <c r="IZ101" s="4"/>
      <c r="JA101" s="4"/>
    </row>
    <row r="102" spans="2:261" s="19" customFormat="1" hidden="1" x14ac:dyDescent="0.25">
      <c r="B102" s="4"/>
      <c r="F102" s="20"/>
      <c r="G102" s="4"/>
      <c r="H102" s="4"/>
      <c r="I102" s="4"/>
      <c r="J102" s="4"/>
      <c r="K102" s="4"/>
      <c r="L102" s="28"/>
      <c r="M102" s="4"/>
      <c r="N102" s="4"/>
      <c r="O102" s="4"/>
      <c r="P102" s="4"/>
      <c r="Q102" s="4"/>
      <c r="R102" s="28"/>
      <c r="S102" s="5"/>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c r="FS102" s="4"/>
      <c r="FT102" s="4"/>
      <c r="FU102" s="4"/>
      <c r="FV102" s="4"/>
      <c r="FW102" s="4"/>
      <c r="FX102" s="4"/>
      <c r="FY102" s="4"/>
      <c r="FZ102" s="4"/>
      <c r="GA102" s="4"/>
      <c r="GB102" s="4"/>
      <c r="GC102" s="4"/>
      <c r="GD102" s="4"/>
      <c r="GE102" s="4"/>
      <c r="GF102" s="4"/>
      <c r="GG102" s="4"/>
      <c r="GH102" s="4"/>
      <c r="GI102" s="4"/>
      <c r="GJ102" s="4"/>
      <c r="GK102" s="4"/>
      <c r="GL102" s="4"/>
      <c r="GM102" s="4"/>
      <c r="GN102" s="4"/>
      <c r="GO102" s="4"/>
      <c r="GP102" s="4"/>
      <c r="GQ102" s="4"/>
      <c r="GR102" s="4"/>
      <c r="GS102" s="4"/>
      <c r="GT102" s="4"/>
      <c r="GU102" s="4"/>
      <c r="GV102" s="4"/>
      <c r="GW102" s="4"/>
      <c r="GX102" s="4"/>
      <c r="GY102" s="4"/>
      <c r="GZ102" s="4"/>
      <c r="HA102" s="4"/>
      <c r="HB102" s="4"/>
      <c r="HC102" s="4"/>
      <c r="HD102" s="4"/>
      <c r="HE102" s="4"/>
      <c r="HF102" s="4"/>
      <c r="HG102" s="4"/>
      <c r="HH102" s="4"/>
      <c r="HI102" s="4"/>
      <c r="HJ102" s="4"/>
      <c r="HK102" s="4"/>
      <c r="HL102" s="4"/>
      <c r="HM102" s="4"/>
      <c r="HN102" s="4"/>
      <c r="HO102" s="4"/>
      <c r="HP102" s="4"/>
      <c r="HQ102" s="4"/>
      <c r="HR102" s="4"/>
      <c r="HS102" s="4"/>
      <c r="HT102" s="4"/>
      <c r="HU102" s="4"/>
      <c r="HV102" s="4"/>
      <c r="HW102" s="4"/>
      <c r="HX102" s="4"/>
      <c r="HY102" s="4"/>
      <c r="HZ102" s="4"/>
      <c r="IA102" s="4"/>
      <c r="IB102" s="4"/>
      <c r="IC102" s="4"/>
      <c r="ID102" s="4"/>
      <c r="IE102" s="4"/>
      <c r="IF102" s="4"/>
      <c r="IG102" s="4"/>
      <c r="IH102" s="4"/>
      <c r="II102" s="4"/>
      <c r="IJ102" s="4"/>
      <c r="IK102" s="4"/>
      <c r="IL102" s="4"/>
      <c r="IM102" s="4"/>
      <c r="IN102" s="4"/>
      <c r="IO102" s="4"/>
      <c r="IP102" s="4"/>
      <c r="IQ102" s="4"/>
      <c r="IR102" s="4"/>
      <c r="IS102" s="4"/>
      <c r="IT102" s="4"/>
      <c r="IU102" s="4"/>
      <c r="IV102" s="4"/>
      <c r="IW102" s="4"/>
      <c r="IX102" s="4"/>
      <c r="IY102" s="4"/>
      <c r="IZ102" s="4"/>
      <c r="JA102" s="4"/>
    </row>
    <row r="103" spans="2:261" s="19" customFormat="1" hidden="1" x14ac:dyDescent="0.25">
      <c r="B103" s="4"/>
      <c r="F103" s="20"/>
      <c r="G103" s="4"/>
      <c r="H103" s="4"/>
      <c r="I103" s="4"/>
      <c r="J103" s="4"/>
      <c r="K103" s="4"/>
      <c r="L103" s="28"/>
      <c r="M103" s="4"/>
      <c r="N103" s="4"/>
      <c r="O103" s="4"/>
      <c r="P103" s="4"/>
      <c r="Q103" s="4"/>
      <c r="R103" s="28"/>
      <c r="S103" s="5"/>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c r="FS103" s="4"/>
      <c r="FT103" s="4"/>
      <c r="FU103" s="4"/>
      <c r="FV103" s="4"/>
      <c r="FW103" s="4"/>
      <c r="FX103" s="4"/>
      <c r="FY103" s="4"/>
      <c r="FZ103" s="4"/>
      <c r="GA103" s="4"/>
      <c r="GB103" s="4"/>
      <c r="GC103" s="4"/>
      <c r="GD103" s="4"/>
      <c r="GE103" s="4"/>
      <c r="GF103" s="4"/>
      <c r="GG103" s="4"/>
      <c r="GH103" s="4"/>
      <c r="GI103" s="4"/>
      <c r="GJ103" s="4"/>
      <c r="GK103" s="4"/>
      <c r="GL103" s="4"/>
      <c r="GM103" s="4"/>
      <c r="GN103" s="4"/>
      <c r="GO103" s="4"/>
      <c r="GP103" s="4"/>
      <c r="GQ103" s="4"/>
      <c r="GR103" s="4"/>
      <c r="GS103" s="4"/>
      <c r="GT103" s="4"/>
      <c r="GU103" s="4"/>
      <c r="GV103" s="4"/>
      <c r="GW103" s="4"/>
      <c r="GX103" s="4"/>
      <c r="GY103" s="4"/>
      <c r="GZ103" s="4"/>
      <c r="HA103" s="4"/>
      <c r="HB103" s="4"/>
      <c r="HC103" s="4"/>
      <c r="HD103" s="4"/>
      <c r="HE103" s="4"/>
      <c r="HF103" s="4"/>
      <c r="HG103" s="4"/>
      <c r="HH103" s="4"/>
      <c r="HI103" s="4"/>
      <c r="HJ103" s="4"/>
      <c r="HK103" s="4"/>
      <c r="HL103" s="4"/>
      <c r="HM103" s="4"/>
      <c r="HN103" s="4"/>
      <c r="HO103" s="4"/>
      <c r="HP103" s="4"/>
      <c r="HQ103" s="4"/>
      <c r="HR103" s="4"/>
      <c r="HS103" s="4"/>
      <c r="HT103" s="4"/>
      <c r="HU103" s="4"/>
      <c r="HV103" s="4"/>
      <c r="HW103" s="4"/>
      <c r="HX103" s="4"/>
      <c r="HY103" s="4"/>
      <c r="HZ103" s="4"/>
      <c r="IA103" s="4"/>
      <c r="IB103" s="4"/>
      <c r="IC103" s="4"/>
      <c r="ID103" s="4"/>
      <c r="IE103" s="4"/>
      <c r="IF103" s="4"/>
      <c r="IG103" s="4"/>
      <c r="IH103" s="4"/>
      <c r="II103" s="4"/>
      <c r="IJ103" s="4"/>
      <c r="IK103" s="4"/>
      <c r="IL103" s="4"/>
      <c r="IM103" s="4"/>
      <c r="IN103" s="4"/>
      <c r="IO103" s="4"/>
      <c r="IP103" s="4"/>
      <c r="IQ103" s="4"/>
      <c r="IR103" s="4"/>
      <c r="IS103" s="4"/>
      <c r="IT103" s="4"/>
      <c r="IU103" s="4"/>
      <c r="IV103" s="4"/>
      <c r="IW103" s="4"/>
      <c r="IX103" s="4"/>
      <c r="IY103" s="4"/>
      <c r="IZ103" s="4"/>
      <c r="JA103" s="4"/>
    </row>
    <row r="104" spans="2:261" s="19" customFormat="1" hidden="1" x14ac:dyDescent="0.25">
      <c r="B104" s="4"/>
      <c r="F104" s="20"/>
      <c r="G104" s="4"/>
      <c r="H104" s="4"/>
      <c r="I104" s="4"/>
      <c r="J104" s="4"/>
      <c r="K104" s="4"/>
      <c r="L104" s="28"/>
      <c r="M104" s="4"/>
      <c r="N104" s="4"/>
      <c r="O104" s="4"/>
      <c r="P104" s="4"/>
      <c r="Q104" s="4"/>
      <c r="R104" s="28"/>
      <c r="S104" s="5"/>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c r="FS104" s="4"/>
      <c r="FT104" s="4"/>
      <c r="FU104" s="4"/>
      <c r="FV104" s="4"/>
      <c r="FW104" s="4"/>
      <c r="FX104" s="4"/>
      <c r="FY104" s="4"/>
      <c r="FZ104" s="4"/>
      <c r="GA104" s="4"/>
      <c r="GB104" s="4"/>
      <c r="GC104" s="4"/>
      <c r="GD104" s="4"/>
      <c r="GE104" s="4"/>
      <c r="GF104" s="4"/>
      <c r="GG104" s="4"/>
      <c r="GH104" s="4"/>
      <c r="GI104" s="4"/>
      <c r="GJ104" s="4"/>
      <c r="GK104" s="4"/>
      <c r="GL104" s="4"/>
      <c r="GM104" s="4"/>
      <c r="GN104" s="4"/>
      <c r="GO104" s="4"/>
      <c r="GP104" s="4"/>
      <c r="GQ104" s="4"/>
      <c r="GR104" s="4"/>
      <c r="GS104" s="4"/>
      <c r="GT104" s="4"/>
      <c r="GU104" s="4"/>
      <c r="GV104" s="4"/>
      <c r="GW104" s="4"/>
      <c r="GX104" s="4"/>
      <c r="GY104" s="4"/>
      <c r="GZ104" s="4"/>
      <c r="HA104" s="4"/>
      <c r="HB104" s="4"/>
      <c r="HC104" s="4"/>
      <c r="HD104" s="4"/>
      <c r="HE104" s="4"/>
      <c r="HF104" s="4"/>
      <c r="HG104" s="4"/>
      <c r="HH104" s="4"/>
      <c r="HI104" s="4"/>
      <c r="HJ104" s="4"/>
      <c r="HK104" s="4"/>
      <c r="HL104" s="4"/>
      <c r="HM104" s="4"/>
      <c r="HN104" s="4"/>
      <c r="HO104" s="4"/>
      <c r="HP104" s="4"/>
      <c r="HQ104" s="4"/>
      <c r="HR104" s="4"/>
      <c r="HS104" s="4"/>
      <c r="HT104" s="4"/>
      <c r="HU104" s="4"/>
      <c r="HV104" s="4"/>
      <c r="HW104" s="4"/>
      <c r="HX104" s="4"/>
      <c r="HY104" s="4"/>
      <c r="HZ104" s="4"/>
      <c r="IA104" s="4"/>
      <c r="IB104" s="4"/>
      <c r="IC104" s="4"/>
      <c r="ID104" s="4"/>
      <c r="IE104" s="4"/>
      <c r="IF104" s="4"/>
      <c r="IG104" s="4"/>
      <c r="IH104" s="4"/>
      <c r="II104" s="4"/>
      <c r="IJ104" s="4"/>
      <c r="IK104" s="4"/>
      <c r="IL104" s="4"/>
      <c r="IM104" s="4"/>
      <c r="IN104" s="4"/>
      <c r="IO104" s="4"/>
      <c r="IP104" s="4"/>
      <c r="IQ104" s="4"/>
      <c r="IR104" s="4"/>
      <c r="IS104" s="4"/>
      <c r="IT104" s="4"/>
      <c r="IU104" s="4"/>
      <c r="IV104" s="4"/>
      <c r="IW104" s="4"/>
      <c r="IX104" s="4"/>
      <c r="IY104" s="4"/>
      <c r="IZ104" s="4"/>
      <c r="JA104" s="4"/>
    </row>
    <row r="105" spans="2:261" s="19" customFormat="1" hidden="1" x14ac:dyDescent="0.25">
      <c r="B105" s="4"/>
      <c r="F105" s="20"/>
      <c r="G105" s="4"/>
      <c r="H105" s="4"/>
      <c r="I105" s="4"/>
      <c r="J105" s="4"/>
      <c r="K105" s="4"/>
      <c r="L105" s="28"/>
      <c r="M105" s="4"/>
      <c r="N105" s="4"/>
      <c r="O105" s="4"/>
      <c r="P105" s="4"/>
      <c r="Q105" s="4"/>
      <c r="R105" s="28"/>
      <c r="S105" s="5"/>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c r="EN105" s="4"/>
      <c r="EO105" s="4"/>
      <c r="EP105" s="4"/>
      <c r="EQ105" s="4"/>
      <c r="ER105" s="4"/>
      <c r="ES105" s="4"/>
      <c r="ET105" s="4"/>
      <c r="EU105" s="4"/>
      <c r="EV105" s="4"/>
      <c r="EW105" s="4"/>
      <c r="EX105" s="4"/>
      <c r="EY105" s="4"/>
      <c r="EZ105" s="4"/>
      <c r="FA105" s="4"/>
      <c r="FB105" s="4"/>
      <c r="FC105" s="4"/>
      <c r="FD105" s="4"/>
      <c r="FE105" s="4"/>
      <c r="FF105" s="4"/>
      <c r="FG105" s="4"/>
      <c r="FH105" s="4"/>
      <c r="FI105" s="4"/>
      <c r="FJ105" s="4"/>
      <c r="FK105" s="4"/>
      <c r="FL105" s="4"/>
      <c r="FM105" s="4"/>
      <c r="FN105" s="4"/>
      <c r="FO105" s="4"/>
      <c r="FP105" s="4"/>
      <c r="FQ105" s="4"/>
      <c r="FR105" s="4"/>
      <c r="FS105" s="4"/>
      <c r="FT105" s="4"/>
      <c r="FU105" s="4"/>
      <c r="FV105" s="4"/>
      <c r="FW105" s="4"/>
      <c r="FX105" s="4"/>
      <c r="FY105" s="4"/>
      <c r="FZ105" s="4"/>
      <c r="GA105" s="4"/>
      <c r="GB105" s="4"/>
      <c r="GC105" s="4"/>
      <c r="GD105" s="4"/>
      <c r="GE105" s="4"/>
      <c r="GF105" s="4"/>
      <c r="GG105" s="4"/>
      <c r="GH105" s="4"/>
      <c r="GI105" s="4"/>
      <c r="GJ105" s="4"/>
      <c r="GK105" s="4"/>
      <c r="GL105" s="4"/>
      <c r="GM105" s="4"/>
      <c r="GN105" s="4"/>
      <c r="GO105" s="4"/>
      <c r="GP105" s="4"/>
      <c r="GQ105" s="4"/>
      <c r="GR105" s="4"/>
      <c r="GS105" s="4"/>
      <c r="GT105" s="4"/>
      <c r="GU105" s="4"/>
      <c r="GV105" s="4"/>
      <c r="GW105" s="4"/>
      <c r="GX105" s="4"/>
      <c r="GY105" s="4"/>
      <c r="GZ105" s="4"/>
      <c r="HA105" s="4"/>
      <c r="HB105" s="4"/>
      <c r="HC105" s="4"/>
      <c r="HD105" s="4"/>
      <c r="HE105" s="4"/>
      <c r="HF105" s="4"/>
      <c r="HG105" s="4"/>
      <c r="HH105" s="4"/>
      <c r="HI105" s="4"/>
      <c r="HJ105" s="4"/>
      <c r="HK105" s="4"/>
      <c r="HL105" s="4"/>
      <c r="HM105" s="4"/>
      <c r="HN105" s="4"/>
      <c r="HO105" s="4"/>
      <c r="HP105" s="4"/>
      <c r="HQ105" s="4"/>
      <c r="HR105" s="4"/>
      <c r="HS105" s="4"/>
      <c r="HT105" s="4"/>
      <c r="HU105" s="4"/>
      <c r="HV105" s="4"/>
      <c r="HW105" s="4"/>
      <c r="HX105" s="4"/>
      <c r="HY105" s="4"/>
      <c r="HZ105" s="4"/>
      <c r="IA105" s="4"/>
      <c r="IB105" s="4"/>
      <c r="IC105" s="4"/>
      <c r="ID105" s="4"/>
      <c r="IE105" s="4"/>
      <c r="IF105" s="4"/>
      <c r="IG105" s="4"/>
      <c r="IH105" s="4"/>
      <c r="II105" s="4"/>
      <c r="IJ105" s="4"/>
      <c r="IK105" s="4"/>
      <c r="IL105" s="4"/>
      <c r="IM105" s="4"/>
      <c r="IN105" s="4"/>
      <c r="IO105" s="4"/>
      <c r="IP105" s="4"/>
      <c r="IQ105" s="4"/>
      <c r="IR105" s="4"/>
      <c r="IS105" s="4"/>
      <c r="IT105" s="4"/>
      <c r="IU105" s="4"/>
      <c r="IV105" s="4"/>
      <c r="IW105" s="4"/>
      <c r="IX105" s="4"/>
      <c r="IY105" s="4"/>
      <c r="IZ105" s="4"/>
      <c r="JA105" s="4"/>
    </row>
    <row r="106" spans="2:261" s="19" customFormat="1" hidden="1" x14ac:dyDescent="0.25">
      <c r="B106" s="4"/>
      <c r="F106" s="20"/>
      <c r="G106" s="4"/>
      <c r="H106" s="4"/>
      <c r="I106" s="4"/>
      <c r="J106" s="4"/>
      <c r="K106" s="4"/>
      <c r="L106" s="28"/>
      <c r="M106" s="4"/>
      <c r="N106" s="4"/>
      <c r="O106" s="4"/>
      <c r="P106" s="4"/>
      <c r="Q106" s="4"/>
      <c r="R106" s="28"/>
      <c r="S106" s="5"/>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4"/>
      <c r="FC106" s="4"/>
      <c r="FD106" s="4"/>
      <c r="FE106" s="4"/>
      <c r="FF106" s="4"/>
      <c r="FG106" s="4"/>
      <c r="FH106" s="4"/>
      <c r="FI106" s="4"/>
      <c r="FJ106" s="4"/>
      <c r="FK106" s="4"/>
      <c r="FL106" s="4"/>
      <c r="FM106" s="4"/>
      <c r="FN106" s="4"/>
      <c r="FO106" s="4"/>
      <c r="FP106" s="4"/>
      <c r="FQ106" s="4"/>
      <c r="FR106" s="4"/>
      <c r="FS106" s="4"/>
      <c r="FT106" s="4"/>
      <c r="FU106" s="4"/>
      <c r="FV106" s="4"/>
      <c r="FW106" s="4"/>
      <c r="FX106" s="4"/>
      <c r="FY106" s="4"/>
      <c r="FZ106" s="4"/>
      <c r="GA106" s="4"/>
      <c r="GB106" s="4"/>
      <c r="GC106" s="4"/>
      <c r="GD106" s="4"/>
      <c r="GE106" s="4"/>
      <c r="GF106" s="4"/>
      <c r="GG106" s="4"/>
      <c r="GH106" s="4"/>
      <c r="GI106" s="4"/>
      <c r="GJ106" s="4"/>
      <c r="GK106" s="4"/>
      <c r="GL106" s="4"/>
      <c r="GM106" s="4"/>
      <c r="GN106" s="4"/>
      <c r="GO106" s="4"/>
      <c r="GP106" s="4"/>
      <c r="GQ106" s="4"/>
      <c r="GR106" s="4"/>
      <c r="GS106" s="4"/>
      <c r="GT106" s="4"/>
      <c r="GU106" s="4"/>
      <c r="GV106" s="4"/>
      <c r="GW106" s="4"/>
      <c r="GX106" s="4"/>
      <c r="GY106" s="4"/>
      <c r="GZ106" s="4"/>
      <c r="HA106" s="4"/>
      <c r="HB106" s="4"/>
      <c r="HC106" s="4"/>
      <c r="HD106" s="4"/>
      <c r="HE106" s="4"/>
      <c r="HF106" s="4"/>
      <c r="HG106" s="4"/>
      <c r="HH106" s="4"/>
      <c r="HI106" s="4"/>
      <c r="HJ106" s="4"/>
      <c r="HK106" s="4"/>
      <c r="HL106" s="4"/>
      <c r="HM106" s="4"/>
      <c r="HN106" s="4"/>
      <c r="HO106" s="4"/>
      <c r="HP106" s="4"/>
      <c r="HQ106" s="4"/>
      <c r="HR106" s="4"/>
      <c r="HS106" s="4"/>
      <c r="HT106" s="4"/>
      <c r="HU106" s="4"/>
      <c r="HV106" s="4"/>
      <c r="HW106" s="4"/>
      <c r="HX106" s="4"/>
      <c r="HY106" s="4"/>
      <c r="HZ106" s="4"/>
      <c r="IA106" s="4"/>
      <c r="IB106" s="4"/>
      <c r="IC106" s="4"/>
      <c r="ID106" s="4"/>
      <c r="IE106" s="4"/>
      <c r="IF106" s="4"/>
      <c r="IG106" s="4"/>
      <c r="IH106" s="4"/>
      <c r="II106" s="4"/>
      <c r="IJ106" s="4"/>
      <c r="IK106" s="4"/>
      <c r="IL106" s="4"/>
      <c r="IM106" s="4"/>
      <c r="IN106" s="4"/>
      <c r="IO106" s="4"/>
      <c r="IP106" s="4"/>
      <c r="IQ106" s="4"/>
      <c r="IR106" s="4"/>
      <c r="IS106" s="4"/>
      <c r="IT106" s="4"/>
      <c r="IU106" s="4"/>
      <c r="IV106" s="4"/>
      <c r="IW106" s="4"/>
      <c r="IX106" s="4"/>
      <c r="IY106" s="4"/>
      <c r="IZ106" s="4"/>
      <c r="JA106" s="4"/>
    </row>
    <row r="107" spans="2:261" hidden="1" x14ac:dyDescent="0.25"/>
    <row r="108" spans="2:261" hidden="1" x14ac:dyDescent="0.25"/>
    <row r="109" spans="2:261" hidden="1" x14ac:dyDescent="0.25"/>
    <row r="110" spans="2:261" hidden="1" x14ac:dyDescent="0.25"/>
    <row r="111" spans="2:261" hidden="1" x14ac:dyDescent="0.25"/>
    <row r="112" spans="2:261"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sheetData>
  <customSheetViews>
    <customSheetView guid="{13CE4E0B-6D7C-47AC-BA40-02AD9E229BD1}" scale="85" showGridLines="0" fitToPage="1" hiddenRows="1" hiddenColumns="1" topLeftCell="A9">
      <selection activeCell="A9" sqref="A9:F9"/>
      <pageMargins left="0.23622047244094491" right="0.23622047244094491" top="0.74803149606299213" bottom="0.74803149606299213" header="0.31496062992125984" footer="0.31496062992125984"/>
      <printOptions horizontalCentered="1"/>
      <pageSetup paperSize="5" scale="38" fitToHeight="0" orientation="landscape" r:id="rId1"/>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 guid="{A18BB86E-DB44-47F1-B842-D73307AB453F}" scale="85" showGridLines="0" fitToPage="1" printArea="1" hiddenRows="1" hiddenColumns="1" topLeftCell="A6">
      <selection activeCell="L6" sqref="L6"/>
      <pageMargins left="0.23622047244094491" right="0.23622047244094491" top="0.74803149606299213" bottom="0.74803149606299213" header="0.31496062992125984" footer="0.31496062992125984"/>
      <printOptions horizontalCentered="1"/>
      <pageSetup paperSize="5" scale="38" fitToHeight="0" orientation="landscape" r:id="rId2"/>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s>
  <mergeCells count="14">
    <mergeCell ref="X10:X11"/>
    <mergeCell ref="B11:C11"/>
    <mergeCell ref="A12:A15"/>
    <mergeCell ref="A16:A17"/>
    <mergeCell ref="A9:F9"/>
    <mergeCell ref="H9:L9"/>
    <mergeCell ref="N9:R9"/>
    <mergeCell ref="T9:X9"/>
    <mergeCell ref="B10:F10"/>
    <mergeCell ref="K10:K11"/>
    <mergeCell ref="L10:L11"/>
    <mergeCell ref="Q10:Q11"/>
    <mergeCell ref="R10:R11"/>
    <mergeCell ref="W10:W11"/>
  </mergeCells>
  <conditionalFormatting sqref="I10:I12 O10:O12 U10:U17 O16 I15:I17">
    <cfRule type="cellIs" dxfId="284" priority="55" operator="equal">
      <formula>"Vencida"</formula>
    </cfRule>
    <cfRule type="cellIs" dxfId="283" priority="56" operator="equal">
      <formula>"No Cumplida"</formula>
    </cfRule>
    <cfRule type="cellIs" dxfId="282" priority="57" operator="equal">
      <formula>"En Avance"</formula>
    </cfRule>
    <cfRule type="cellIs" dxfId="281" priority="58" operator="equal">
      <formula>"Cumplida (FT)"</formula>
    </cfRule>
    <cfRule type="cellIs" dxfId="280" priority="59" operator="equal">
      <formula>"Cumplida (DT)"</formula>
    </cfRule>
    <cfRule type="cellIs" dxfId="279" priority="60" operator="equal">
      <formula>"Sin Avance"</formula>
    </cfRule>
  </conditionalFormatting>
  <conditionalFormatting sqref="O14:O15">
    <cfRule type="cellIs" dxfId="278" priority="13" operator="equal">
      <formula>"Vencida"</formula>
    </cfRule>
    <cfRule type="cellIs" dxfId="277" priority="14" operator="equal">
      <formula>"No Cumplida"</formula>
    </cfRule>
    <cfRule type="cellIs" dxfId="276" priority="15" operator="equal">
      <formula>"En Avance"</formula>
    </cfRule>
    <cfRule type="cellIs" dxfId="275" priority="16" operator="equal">
      <formula>"Cumplida (FT)"</formula>
    </cfRule>
    <cfRule type="cellIs" dxfId="274" priority="17" operator="equal">
      <formula>"Cumplida (DT)"</formula>
    </cfRule>
    <cfRule type="cellIs" dxfId="273" priority="18" operator="equal">
      <formula>"Sin Avance"</formula>
    </cfRule>
  </conditionalFormatting>
  <conditionalFormatting sqref="I13:I14">
    <cfRule type="cellIs" dxfId="272" priority="37" operator="equal">
      <formula>"Vencida"</formula>
    </cfRule>
    <cfRule type="cellIs" dxfId="271" priority="38" operator="equal">
      <formula>"No Cumplida"</formula>
    </cfRule>
    <cfRule type="cellIs" dxfId="270" priority="39" operator="equal">
      <formula>"En Avance"</formula>
    </cfRule>
    <cfRule type="cellIs" dxfId="269" priority="40" operator="equal">
      <formula>"Cumplida (FT)"</formula>
    </cfRule>
    <cfRule type="cellIs" dxfId="268" priority="41" operator="equal">
      <formula>"Cumplida (DT)"</formula>
    </cfRule>
    <cfRule type="cellIs" dxfId="267" priority="42" operator="equal">
      <formula>"Sin Avance"</formula>
    </cfRule>
  </conditionalFormatting>
  <conditionalFormatting sqref="O13">
    <cfRule type="cellIs" dxfId="266" priority="7" operator="equal">
      <formula>"Vencida"</formula>
    </cfRule>
    <cfRule type="cellIs" dxfId="265" priority="8" operator="equal">
      <formula>"No Cumplida"</formula>
    </cfRule>
    <cfRule type="cellIs" dxfId="264" priority="9" operator="equal">
      <formula>"En Avance"</formula>
    </cfRule>
    <cfRule type="cellIs" dxfId="263" priority="10" operator="equal">
      <formula>"Cumplida (FT)"</formula>
    </cfRule>
    <cfRule type="cellIs" dxfId="262" priority="11" operator="equal">
      <formula>"Cumplida (DT)"</formula>
    </cfRule>
    <cfRule type="cellIs" dxfId="261" priority="12" operator="equal">
      <formula>"Sin Avance"</formula>
    </cfRule>
  </conditionalFormatting>
  <conditionalFormatting sqref="O17">
    <cfRule type="cellIs" dxfId="260" priority="1" operator="equal">
      <formula>"Vencida"</formula>
    </cfRule>
    <cfRule type="cellIs" dxfId="259" priority="2" operator="equal">
      <formula>"No Cumplida"</formula>
    </cfRule>
    <cfRule type="cellIs" dxfId="258" priority="3" operator="equal">
      <formula>"En Avance"</formula>
    </cfRule>
    <cfRule type="cellIs" dxfId="257" priority="4" operator="equal">
      <formula>"Cumplida (FT)"</formula>
    </cfRule>
    <cfRule type="cellIs" dxfId="256" priority="5" operator="equal">
      <formula>"Cumplida (DT)"</formula>
    </cfRule>
    <cfRule type="cellIs" dxfId="255" priority="6" operator="equal">
      <formula>"Sin Avance"</formula>
    </cfRule>
  </conditionalFormatting>
  <dataValidations count="2">
    <dataValidation type="list" allowBlank="1" showInputMessage="1" showErrorMessage="1" sqref="O13:O15 I17 I13:I15 O17">
      <formula1>Califica</formula1>
    </dataValidation>
    <dataValidation type="list" allowBlank="1" showInputMessage="1" showErrorMessage="1" sqref="U17 U13:U15">
      <formula1>Califica2</formula1>
    </dataValidation>
  </dataValidations>
  <printOptions horizontalCentered="1"/>
  <pageMargins left="0.23622047244094491" right="0.23622047244094491" top="0.74803149606299213" bottom="0.74803149606299213" header="0.31496062992125984" footer="0.31496062992125984"/>
  <pageSetup paperSize="5" scale="33" fitToHeight="0" orientation="landscape" r:id="rId3"/>
  <headerFooter>
    <oddHeader>&amp;L
&amp;C&amp;G</oddHeader>
    <oddFooter>&amp;L&amp;9Aprobó: Flor Alicia Rojas Aguilar - Jefe Oficina de Control Interno (E)
Revisó: 
Elaboró: Juliana Arévalo/Angela Parra&amp;R&amp;9&amp;P de &amp;N</oddFooter>
  </headerFooter>
  <legacyDrawing r:id="rId4"/>
  <legacyDrawingHF r:id="rId5"/>
  <picture r:id="rId6"/>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3">
    <tabColor theme="0"/>
  </sheetPr>
  <dimension ref="A1:Z36"/>
  <sheetViews>
    <sheetView tabSelected="1" topLeftCell="A6" zoomScaleNormal="100" workbookViewId="0">
      <selection activeCell="D6" sqref="D6"/>
    </sheetView>
  </sheetViews>
  <sheetFormatPr baseColWidth="10" defaultColWidth="11.42578125" defaultRowHeight="15.75" x14ac:dyDescent="0.25"/>
  <cols>
    <col min="1" max="1" width="18.85546875" style="305" customWidth="1"/>
    <col min="2" max="2" width="29.85546875" style="305" customWidth="1"/>
    <col min="3" max="3" width="33.5703125" style="305" customWidth="1"/>
    <col min="4" max="4" width="27.7109375" style="305" customWidth="1"/>
    <col min="5" max="5" width="18.85546875" style="305" customWidth="1"/>
    <col min="6" max="6" width="35.140625" style="305" customWidth="1"/>
    <col min="7" max="7" width="38.28515625" style="305" customWidth="1"/>
    <col min="8" max="8" width="21.7109375" style="305" customWidth="1"/>
    <col min="9" max="9" width="16.7109375" style="305" customWidth="1"/>
    <col min="10" max="10" width="17.5703125" style="305" customWidth="1"/>
    <col min="11" max="11" width="18.5703125" style="305" customWidth="1"/>
    <col min="12" max="12" width="24.28515625" style="305" bestFit="1" customWidth="1"/>
    <col min="13" max="13" width="21.42578125" style="305" bestFit="1" customWidth="1"/>
    <col min="14" max="14" width="20.140625" style="305" customWidth="1"/>
    <col min="15" max="15" width="40.85546875" style="305" customWidth="1"/>
    <col min="16" max="16" width="24.140625" style="305" customWidth="1"/>
    <col min="17" max="17" width="38" style="305" bestFit="1" customWidth="1"/>
    <col min="18" max="18" width="28" style="306" bestFit="1" customWidth="1"/>
    <col min="19" max="19" width="52.7109375" style="305" customWidth="1"/>
    <col min="20" max="20" width="66.42578125" style="305" customWidth="1"/>
    <col min="21" max="21" width="17.42578125" style="305" customWidth="1"/>
    <col min="22" max="22" width="23.85546875" style="305" customWidth="1"/>
    <col min="23" max="23" width="28.5703125" style="305" customWidth="1"/>
    <col min="24" max="24" width="41" style="305" customWidth="1"/>
    <col min="25" max="25" width="104.42578125" style="304" hidden="1" customWidth="1"/>
    <col min="26" max="26" width="93.5703125" style="304" customWidth="1"/>
    <col min="27" max="16384" width="11.42578125" style="304"/>
  </cols>
  <sheetData>
    <row r="1" spans="1:26" s="346" customFormat="1" ht="18.75" x14ac:dyDescent="0.25">
      <c r="A1" s="350"/>
      <c r="B1" s="678" t="s">
        <v>541</v>
      </c>
      <c r="C1" s="678"/>
      <c r="D1" s="678"/>
      <c r="E1" s="678"/>
      <c r="F1" s="678"/>
      <c r="G1" s="678"/>
      <c r="H1" s="349"/>
      <c r="I1" s="349"/>
      <c r="J1" s="349"/>
      <c r="K1" s="349"/>
      <c r="L1" s="347"/>
      <c r="M1" s="347"/>
      <c r="N1" s="347"/>
      <c r="O1" s="347"/>
      <c r="P1" s="347"/>
      <c r="Q1" s="347"/>
      <c r="R1" s="348"/>
      <c r="S1" s="347"/>
      <c r="T1" s="347"/>
      <c r="U1" s="347"/>
      <c r="V1" s="347"/>
      <c r="W1" s="347"/>
      <c r="X1" s="347"/>
    </row>
    <row r="2" spans="1:26" s="339" customFormat="1" ht="21" x14ac:dyDescent="0.25">
      <c r="A2" s="679" t="s">
        <v>540</v>
      </c>
      <c r="B2" s="680"/>
      <c r="C2" s="680"/>
      <c r="D2" s="680"/>
      <c r="E2" s="680"/>
      <c r="F2" s="680"/>
      <c r="G2" s="680"/>
      <c r="H2" s="680"/>
      <c r="I2" s="680"/>
      <c r="J2" s="680"/>
      <c r="K2" s="681"/>
      <c r="L2" s="682" t="s">
        <v>539</v>
      </c>
      <c r="M2" s="683"/>
      <c r="N2" s="684"/>
      <c r="O2" s="682" t="s">
        <v>538</v>
      </c>
      <c r="P2" s="683"/>
      <c r="Q2" s="683"/>
      <c r="R2" s="683"/>
      <c r="S2" s="688" t="s">
        <v>537</v>
      </c>
      <c r="T2" s="688"/>
      <c r="U2" s="688"/>
      <c r="V2" s="688"/>
      <c r="W2" s="688"/>
      <c r="X2" s="688"/>
      <c r="Y2" s="677" t="s">
        <v>600</v>
      </c>
      <c r="Z2" s="677" t="s">
        <v>768</v>
      </c>
    </row>
    <row r="3" spans="1:26" s="339" customFormat="1" ht="18.75" x14ac:dyDescent="0.25">
      <c r="A3" s="692" t="s">
        <v>536</v>
      </c>
      <c r="B3" s="692" t="s">
        <v>535</v>
      </c>
      <c r="C3" s="692" t="s">
        <v>534</v>
      </c>
      <c r="D3" s="692" t="s">
        <v>533</v>
      </c>
      <c r="E3" s="692" t="s">
        <v>532</v>
      </c>
      <c r="F3" s="694" t="s">
        <v>531</v>
      </c>
      <c r="G3" s="689" t="s">
        <v>530</v>
      </c>
      <c r="H3" s="689" t="s">
        <v>529</v>
      </c>
      <c r="I3" s="691" t="s">
        <v>528</v>
      </c>
      <c r="J3" s="691"/>
      <c r="K3" s="691"/>
      <c r="L3" s="685"/>
      <c r="M3" s="686"/>
      <c r="N3" s="687"/>
      <c r="O3" s="685"/>
      <c r="P3" s="686"/>
      <c r="Q3" s="686"/>
      <c r="R3" s="686"/>
      <c r="S3" s="688"/>
      <c r="T3" s="688"/>
      <c r="U3" s="688"/>
      <c r="V3" s="688"/>
      <c r="W3" s="688"/>
      <c r="X3" s="688"/>
      <c r="Y3" s="677"/>
      <c r="Z3" s="677"/>
    </row>
    <row r="4" spans="1:26" s="339" customFormat="1" ht="37.5" x14ac:dyDescent="0.25">
      <c r="A4" s="693"/>
      <c r="B4" s="693"/>
      <c r="C4" s="693"/>
      <c r="D4" s="693"/>
      <c r="E4" s="693"/>
      <c r="F4" s="695"/>
      <c r="G4" s="690"/>
      <c r="H4" s="690"/>
      <c r="I4" s="345" t="s">
        <v>527</v>
      </c>
      <c r="J4" s="447" t="s">
        <v>526</v>
      </c>
      <c r="K4" s="447" t="s">
        <v>525</v>
      </c>
      <c r="L4" s="344" t="s">
        <v>524</v>
      </c>
      <c r="M4" s="344" t="s">
        <v>523</v>
      </c>
      <c r="N4" s="343" t="s">
        <v>522</v>
      </c>
      <c r="O4" s="343" t="s">
        <v>521</v>
      </c>
      <c r="P4" s="343" t="s">
        <v>520</v>
      </c>
      <c r="Q4" s="343" t="s">
        <v>519</v>
      </c>
      <c r="R4" s="342" t="s">
        <v>518</v>
      </c>
      <c r="S4" s="341" t="s">
        <v>517</v>
      </c>
      <c r="T4" s="340" t="s">
        <v>516</v>
      </c>
      <c r="U4" s="340" t="s">
        <v>515</v>
      </c>
      <c r="V4" s="340" t="s">
        <v>514</v>
      </c>
      <c r="W4" s="340" t="s">
        <v>513</v>
      </c>
      <c r="X4" s="340" t="s">
        <v>512</v>
      </c>
      <c r="Y4" s="677"/>
      <c r="Z4" s="677"/>
    </row>
    <row r="5" spans="1:26" ht="211.5" customHeight="1" x14ac:dyDescent="0.25">
      <c r="A5" s="446" t="s">
        <v>177</v>
      </c>
      <c r="B5" s="448" t="s">
        <v>511</v>
      </c>
      <c r="C5" s="337" t="s">
        <v>748</v>
      </c>
      <c r="D5" s="331" t="s">
        <v>508</v>
      </c>
      <c r="E5" s="338" t="s">
        <v>507</v>
      </c>
      <c r="F5" s="448" t="s">
        <v>506</v>
      </c>
      <c r="G5" s="316" t="s">
        <v>749</v>
      </c>
      <c r="H5" s="449" t="s">
        <v>320</v>
      </c>
      <c r="I5" s="449" t="s">
        <v>310</v>
      </c>
      <c r="J5" s="449" t="s">
        <v>310</v>
      </c>
      <c r="K5" s="449" t="s">
        <v>310</v>
      </c>
      <c r="L5" s="449" t="s">
        <v>329</v>
      </c>
      <c r="M5" s="449" t="s">
        <v>373</v>
      </c>
      <c r="N5" s="328" t="s">
        <v>403</v>
      </c>
      <c r="O5" s="313" t="s">
        <v>718</v>
      </c>
      <c r="P5" s="322" t="s">
        <v>362</v>
      </c>
      <c r="Q5" s="322" t="s">
        <v>361</v>
      </c>
      <c r="R5" s="311" t="s">
        <v>441</v>
      </c>
      <c r="S5" s="312" t="s">
        <v>395</v>
      </c>
      <c r="T5" s="312" t="s">
        <v>193</v>
      </c>
      <c r="U5" s="310">
        <v>43101</v>
      </c>
      <c r="V5" s="310">
        <v>43465</v>
      </c>
      <c r="W5" s="318" t="s">
        <v>601</v>
      </c>
      <c r="X5" s="463" t="s">
        <v>602</v>
      </c>
      <c r="Y5" s="37" t="s">
        <v>611</v>
      </c>
      <c r="Z5" s="501" t="s">
        <v>782</v>
      </c>
    </row>
    <row r="6" spans="1:26" ht="346.5" x14ac:dyDescent="0.25">
      <c r="A6" s="698" t="s">
        <v>179</v>
      </c>
      <c r="B6" s="332" t="s">
        <v>459</v>
      </c>
      <c r="C6" s="331" t="s">
        <v>489</v>
      </c>
      <c r="D6" s="336" t="s">
        <v>488</v>
      </c>
      <c r="E6" s="325" t="s">
        <v>487</v>
      </c>
      <c r="F6" s="448" t="s">
        <v>486</v>
      </c>
      <c r="G6" s="335" t="s">
        <v>485</v>
      </c>
      <c r="H6" s="449" t="s">
        <v>320</v>
      </c>
      <c r="I6" s="449"/>
      <c r="J6" s="449"/>
      <c r="K6" s="449" t="s">
        <v>310</v>
      </c>
      <c r="L6" s="449" t="s">
        <v>336</v>
      </c>
      <c r="M6" s="449" t="s">
        <v>328</v>
      </c>
      <c r="N6" s="307" t="s">
        <v>403</v>
      </c>
      <c r="O6" s="313" t="s">
        <v>484</v>
      </c>
      <c r="P6" s="312" t="s">
        <v>317</v>
      </c>
      <c r="Q6" s="312" t="s">
        <v>316</v>
      </c>
      <c r="R6" s="307" t="s">
        <v>356</v>
      </c>
      <c r="S6" s="309" t="s">
        <v>483</v>
      </c>
      <c r="T6" s="309" t="s">
        <v>482</v>
      </c>
      <c r="U6" s="310" t="s">
        <v>481</v>
      </c>
      <c r="V6" s="310" t="s">
        <v>480</v>
      </c>
      <c r="W6" s="309" t="s">
        <v>479</v>
      </c>
      <c r="X6" s="309" t="s">
        <v>478</v>
      </c>
      <c r="Y6" s="499" t="s">
        <v>635</v>
      </c>
      <c r="Z6" s="499" t="s">
        <v>783</v>
      </c>
    </row>
    <row r="7" spans="1:26" ht="173.25" x14ac:dyDescent="0.25">
      <c r="A7" s="699"/>
      <c r="B7" s="332" t="s">
        <v>459</v>
      </c>
      <c r="C7" s="335" t="s">
        <v>474</v>
      </c>
      <c r="D7" s="336" t="s">
        <v>473</v>
      </c>
      <c r="E7" s="325" t="s">
        <v>472</v>
      </c>
      <c r="F7" s="334" t="s">
        <v>471</v>
      </c>
      <c r="G7" s="335" t="s">
        <v>470</v>
      </c>
      <c r="H7" s="449" t="s">
        <v>320</v>
      </c>
      <c r="I7" s="449" t="s">
        <v>310</v>
      </c>
      <c r="J7" s="449" t="s">
        <v>310</v>
      </c>
      <c r="K7" s="449"/>
      <c r="L7" s="449" t="s">
        <v>457</v>
      </c>
      <c r="M7" s="449" t="s">
        <v>328</v>
      </c>
      <c r="N7" s="324" t="s">
        <v>315</v>
      </c>
      <c r="O7" s="313" t="s">
        <v>469</v>
      </c>
      <c r="P7" s="312" t="s">
        <v>317</v>
      </c>
      <c r="Q7" s="312" t="s">
        <v>316</v>
      </c>
      <c r="R7" s="324" t="s">
        <v>315</v>
      </c>
      <c r="S7" s="309" t="s">
        <v>193</v>
      </c>
      <c r="T7" s="309" t="s">
        <v>193</v>
      </c>
      <c r="U7" s="310">
        <v>43101</v>
      </c>
      <c r="V7" s="310">
        <v>43465</v>
      </c>
      <c r="W7" s="309" t="s">
        <v>468</v>
      </c>
      <c r="X7" s="309" t="s">
        <v>460</v>
      </c>
      <c r="Y7" s="499" t="s">
        <v>603</v>
      </c>
      <c r="Z7" s="499" t="s">
        <v>784</v>
      </c>
    </row>
    <row r="8" spans="1:26" ht="157.5" x14ac:dyDescent="0.25">
      <c r="A8" s="699"/>
      <c r="B8" s="332" t="s">
        <v>459</v>
      </c>
      <c r="C8" s="333" t="s">
        <v>467</v>
      </c>
      <c r="D8" s="336" t="s">
        <v>466</v>
      </c>
      <c r="E8" s="325" t="s">
        <v>465</v>
      </c>
      <c r="F8" s="334" t="s">
        <v>464</v>
      </c>
      <c r="G8" s="333" t="s">
        <v>463</v>
      </c>
      <c r="H8" s="449" t="s">
        <v>320</v>
      </c>
      <c r="I8" s="449"/>
      <c r="J8" s="449" t="s">
        <v>310</v>
      </c>
      <c r="K8" s="449"/>
      <c r="L8" s="449" t="s">
        <v>457</v>
      </c>
      <c r="M8" s="449" t="s">
        <v>328</v>
      </c>
      <c r="N8" s="324" t="s">
        <v>315</v>
      </c>
      <c r="O8" s="313" t="s">
        <v>462</v>
      </c>
      <c r="P8" s="449" t="s">
        <v>317</v>
      </c>
      <c r="Q8" s="449" t="s">
        <v>316</v>
      </c>
      <c r="R8" s="324" t="s">
        <v>315</v>
      </c>
      <c r="S8" s="309" t="s">
        <v>193</v>
      </c>
      <c r="T8" s="309" t="s">
        <v>193</v>
      </c>
      <c r="U8" s="310">
        <v>43101</v>
      </c>
      <c r="V8" s="310">
        <v>43465</v>
      </c>
      <c r="W8" s="309" t="s">
        <v>461</v>
      </c>
      <c r="X8" s="309" t="s">
        <v>460</v>
      </c>
      <c r="Y8" s="499" t="s">
        <v>719</v>
      </c>
      <c r="Z8" s="499" t="s">
        <v>773</v>
      </c>
    </row>
    <row r="9" spans="1:26" ht="141.75" x14ac:dyDescent="0.25">
      <c r="A9" s="585" t="s">
        <v>178</v>
      </c>
      <c r="B9" s="332" t="s">
        <v>873</v>
      </c>
      <c r="C9" s="316" t="s">
        <v>860</v>
      </c>
      <c r="D9" s="591" t="s">
        <v>861</v>
      </c>
      <c r="E9" s="586" t="s">
        <v>453</v>
      </c>
      <c r="F9" s="309" t="s">
        <v>862</v>
      </c>
      <c r="G9" s="315" t="s">
        <v>863</v>
      </c>
      <c r="H9" s="330" t="s">
        <v>864</v>
      </c>
      <c r="I9" s="330"/>
      <c r="J9" s="330" t="s">
        <v>310</v>
      </c>
      <c r="K9" s="330" t="s">
        <v>310</v>
      </c>
      <c r="L9" s="330" t="s">
        <v>309</v>
      </c>
      <c r="M9" s="330" t="s">
        <v>373</v>
      </c>
      <c r="N9" s="587" t="s">
        <v>865</v>
      </c>
      <c r="O9" s="315" t="s">
        <v>866</v>
      </c>
      <c r="P9" s="329" t="s">
        <v>362</v>
      </c>
      <c r="Q9" s="329" t="s">
        <v>361</v>
      </c>
      <c r="R9" s="588" t="s">
        <v>327</v>
      </c>
      <c r="S9" s="309" t="s">
        <v>867</v>
      </c>
      <c r="T9" s="309" t="s">
        <v>868</v>
      </c>
      <c r="U9" s="310" t="s">
        <v>869</v>
      </c>
      <c r="V9" s="310" t="s">
        <v>870</v>
      </c>
      <c r="W9" s="309" t="s">
        <v>871</v>
      </c>
      <c r="X9" s="589" t="s">
        <v>872</v>
      </c>
      <c r="Y9" s="499"/>
      <c r="Z9" s="499" t="s">
        <v>875</v>
      </c>
    </row>
    <row r="10" spans="1:26" ht="388.5" customHeight="1" x14ac:dyDescent="0.25">
      <c r="A10" s="494" t="s">
        <v>180</v>
      </c>
      <c r="B10" s="448" t="s">
        <v>446</v>
      </c>
      <c r="C10" s="316" t="s">
        <v>720</v>
      </c>
      <c r="D10" s="591" t="s">
        <v>445</v>
      </c>
      <c r="E10" s="325" t="s">
        <v>444</v>
      </c>
      <c r="F10" s="315" t="s">
        <v>443</v>
      </c>
      <c r="G10" s="315" t="s">
        <v>442</v>
      </c>
      <c r="H10" s="329" t="s">
        <v>320</v>
      </c>
      <c r="I10" s="329" t="s">
        <v>310</v>
      </c>
      <c r="J10" s="449" t="s">
        <v>310</v>
      </c>
      <c r="K10" s="449" t="s">
        <v>310</v>
      </c>
      <c r="L10" s="449" t="s">
        <v>352</v>
      </c>
      <c r="M10" s="449" t="s">
        <v>346</v>
      </c>
      <c r="N10" s="314" t="s">
        <v>319</v>
      </c>
      <c r="O10" s="321" t="s">
        <v>192</v>
      </c>
      <c r="P10" s="312" t="s">
        <v>362</v>
      </c>
      <c r="Q10" s="312" t="s">
        <v>361</v>
      </c>
      <c r="R10" s="311" t="s">
        <v>441</v>
      </c>
      <c r="S10" s="309" t="s">
        <v>440</v>
      </c>
      <c r="T10" s="309" t="s">
        <v>721</v>
      </c>
      <c r="U10" s="310" t="s">
        <v>439</v>
      </c>
      <c r="V10" s="310" t="s">
        <v>438</v>
      </c>
      <c r="W10" s="309" t="s">
        <v>722</v>
      </c>
      <c r="X10" s="309" t="s">
        <v>723</v>
      </c>
      <c r="Y10" s="499" t="s">
        <v>604</v>
      </c>
      <c r="Z10" s="590" t="s">
        <v>785</v>
      </c>
    </row>
    <row r="11" spans="1:26" ht="409.5" x14ac:dyDescent="0.25">
      <c r="A11" s="698" t="s">
        <v>181</v>
      </c>
      <c r="B11" s="698" t="s">
        <v>433</v>
      </c>
      <c r="C11" s="696" t="s">
        <v>187</v>
      </c>
      <c r="D11" s="701" t="s">
        <v>428</v>
      </c>
      <c r="E11" s="696" t="s">
        <v>427</v>
      </c>
      <c r="F11" s="696" t="s">
        <v>426</v>
      </c>
      <c r="G11" s="696" t="s">
        <v>724</v>
      </c>
      <c r="H11" s="696" t="s">
        <v>320</v>
      </c>
      <c r="I11" s="696" t="s">
        <v>310</v>
      </c>
      <c r="J11" s="696" t="s">
        <v>310</v>
      </c>
      <c r="K11" s="696"/>
      <c r="L11" s="696" t="s">
        <v>336</v>
      </c>
      <c r="M11" s="696" t="s">
        <v>328</v>
      </c>
      <c r="N11" s="696" t="s">
        <v>403</v>
      </c>
      <c r="O11" s="696" t="s">
        <v>425</v>
      </c>
      <c r="P11" s="696" t="s">
        <v>362</v>
      </c>
      <c r="Q11" s="696" t="s">
        <v>361</v>
      </c>
      <c r="R11" s="696" t="s">
        <v>327</v>
      </c>
      <c r="S11" s="696" t="s">
        <v>725</v>
      </c>
      <c r="T11" s="696" t="s">
        <v>726</v>
      </c>
      <c r="U11" s="696" t="s">
        <v>424</v>
      </c>
      <c r="V11" s="696" t="s">
        <v>423</v>
      </c>
      <c r="W11" s="696" t="s">
        <v>422</v>
      </c>
      <c r="X11" s="696" t="s">
        <v>727</v>
      </c>
      <c r="Y11" s="704" t="s">
        <v>728</v>
      </c>
      <c r="Z11" s="502" t="s">
        <v>786</v>
      </c>
    </row>
    <row r="12" spans="1:26" ht="409.5" x14ac:dyDescent="0.25">
      <c r="A12" s="699"/>
      <c r="B12" s="699"/>
      <c r="C12" s="697"/>
      <c r="D12" s="702"/>
      <c r="E12" s="697"/>
      <c r="F12" s="697"/>
      <c r="G12" s="697"/>
      <c r="H12" s="697"/>
      <c r="I12" s="697"/>
      <c r="J12" s="697"/>
      <c r="K12" s="697"/>
      <c r="L12" s="697"/>
      <c r="M12" s="697"/>
      <c r="N12" s="697"/>
      <c r="O12" s="697"/>
      <c r="P12" s="697"/>
      <c r="Q12" s="697"/>
      <c r="R12" s="697"/>
      <c r="S12" s="697"/>
      <c r="T12" s="697"/>
      <c r="U12" s="697"/>
      <c r="V12" s="697"/>
      <c r="W12" s="697"/>
      <c r="X12" s="697"/>
      <c r="Y12" s="704"/>
      <c r="Z12" s="503" t="s">
        <v>778</v>
      </c>
    </row>
    <row r="13" spans="1:26" ht="330" x14ac:dyDescent="0.25">
      <c r="A13" s="699"/>
      <c r="B13" s="699"/>
      <c r="C13" s="696" t="s">
        <v>729</v>
      </c>
      <c r="D13" s="701" t="s">
        <v>421</v>
      </c>
      <c r="E13" s="696" t="s">
        <v>420</v>
      </c>
      <c r="F13" s="696" t="s">
        <v>730</v>
      </c>
      <c r="G13" s="696" t="s">
        <v>731</v>
      </c>
      <c r="H13" s="696" t="s">
        <v>320</v>
      </c>
      <c r="I13" s="696" t="s">
        <v>310</v>
      </c>
      <c r="J13" s="696" t="s">
        <v>310</v>
      </c>
      <c r="K13" s="696" t="s">
        <v>310</v>
      </c>
      <c r="L13" s="696" t="s">
        <v>336</v>
      </c>
      <c r="M13" s="696" t="s">
        <v>328</v>
      </c>
      <c r="N13" s="696" t="s">
        <v>403</v>
      </c>
      <c r="O13" s="696" t="s">
        <v>419</v>
      </c>
      <c r="P13" s="696" t="s">
        <v>317</v>
      </c>
      <c r="Q13" s="696" t="s">
        <v>316</v>
      </c>
      <c r="R13" s="696" t="s">
        <v>356</v>
      </c>
      <c r="S13" s="696" t="s">
        <v>732</v>
      </c>
      <c r="T13" s="696" t="s">
        <v>733</v>
      </c>
      <c r="U13" s="696" t="s">
        <v>418</v>
      </c>
      <c r="V13" s="696" t="s">
        <v>417</v>
      </c>
      <c r="W13" s="696" t="s">
        <v>416</v>
      </c>
      <c r="X13" s="696" t="s">
        <v>415</v>
      </c>
      <c r="Y13" s="704"/>
      <c r="Z13" s="502" t="s">
        <v>787</v>
      </c>
    </row>
    <row r="14" spans="1:26" ht="409.5" x14ac:dyDescent="0.25">
      <c r="A14" s="700"/>
      <c r="B14" s="700"/>
      <c r="C14" s="697"/>
      <c r="D14" s="702"/>
      <c r="E14" s="697"/>
      <c r="F14" s="697"/>
      <c r="G14" s="697"/>
      <c r="H14" s="697"/>
      <c r="I14" s="697"/>
      <c r="J14" s="697"/>
      <c r="K14" s="697"/>
      <c r="L14" s="697"/>
      <c r="M14" s="697"/>
      <c r="N14" s="697"/>
      <c r="O14" s="697"/>
      <c r="P14" s="697"/>
      <c r="Q14" s="697"/>
      <c r="R14" s="697"/>
      <c r="S14" s="697"/>
      <c r="T14" s="697"/>
      <c r="U14" s="697"/>
      <c r="V14" s="697"/>
      <c r="W14" s="697"/>
      <c r="X14" s="697"/>
      <c r="Y14" s="704"/>
      <c r="Z14" s="504" t="s">
        <v>779</v>
      </c>
    </row>
    <row r="15" spans="1:26" ht="237" thickBot="1" x14ac:dyDescent="0.3">
      <c r="A15" s="494" t="s">
        <v>182</v>
      </c>
      <c r="B15" s="448" t="s">
        <v>414</v>
      </c>
      <c r="C15" s="315" t="s">
        <v>407</v>
      </c>
      <c r="D15" s="591" t="s">
        <v>406</v>
      </c>
      <c r="E15" s="325" t="s">
        <v>405</v>
      </c>
      <c r="F15" s="448" t="s">
        <v>734</v>
      </c>
      <c r="G15" s="315" t="s">
        <v>404</v>
      </c>
      <c r="H15" s="449" t="s">
        <v>320</v>
      </c>
      <c r="I15" s="329" t="s">
        <v>310</v>
      </c>
      <c r="J15" s="329"/>
      <c r="K15" s="329"/>
      <c r="L15" s="449" t="s">
        <v>336</v>
      </c>
      <c r="M15" s="449" t="s">
        <v>328</v>
      </c>
      <c r="N15" s="328" t="s">
        <v>403</v>
      </c>
      <c r="O15" s="321" t="s">
        <v>402</v>
      </c>
      <c r="P15" s="312" t="s">
        <v>362</v>
      </c>
      <c r="Q15" s="312" t="s">
        <v>361</v>
      </c>
      <c r="R15" s="326" t="s">
        <v>327</v>
      </c>
      <c r="S15" s="309" t="s">
        <v>401</v>
      </c>
      <c r="T15" s="309" t="s">
        <v>400</v>
      </c>
      <c r="U15" s="310" t="s">
        <v>399</v>
      </c>
      <c r="V15" s="310" t="s">
        <v>398</v>
      </c>
      <c r="W15" s="330" t="s">
        <v>393</v>
      </c>
      <c r="X15" s="309" t="s">
        <v>397</v>
      </c>
      <c r="Y15" s="499" t="s">
        <v>735</v>
      </c>
      <c r="Z15" s="501" t="s">
        <v>774</v>
      </c>
    </row>
    <row r="16" spans="1:26" s="327" customFormat="1" ht="409.6" thickBot="1" x14ac:dyDescent="0.3">
      <c r="A16" s="446" t="s">
        <v>183</v>
      </c>
      <c r="B16" s="448" t="s">
        <v>388</v>
      </c>
      <c r="C16" s="450" t="s">
        <v>387</v>
      </c>
      <c r="D16" s="591" t="s">
        <v>189</v>
      </c>
      <c r="E16" s="308" t="s">
        <v>386</v>
      </c>
      <c r="F16" s="448" t="s">
        <v>385</v>
      </c>
      <c r="G16" s="450" t="s">
        <v>384</v>
      </c>
      <c r="H16" s="449" t="s">
        <v>320</v>
      </c>
      <c r="I16" s="449" t="s">
        <v>366</v>
      </c>
      <c r="J16" s="449" t="s">
        <v>366</v>
      </c>
      <c r="K16" s="449"/>
      <c r="L16" s="449" t="s">
        <v>383</v>
      </c>
      <c r="M16" s="449" t="s">
        <v>328</v>
      </c>
      <c r="N16" s="307" t="s">
        <v>382</v>
      </c>
      <c r="O16" s="321" t="s">
        <v>736</v>
      </c>
      <c r="P16" s="312" t="s">
        <v>317</v>
      </c>
      <c r="Q16" s="312" t="s">
        <v>316</v>
      </c>
      <c r="R16" s="326" t="s">
        <v>327</v>
      </c>
      <c r="S16" s="323" t="s">
        <v>381</v>
      </c>
      <c r="T16" s="318" t="s">
        <v>380</v>
      </c>
      <c r="U16" s="320" t="s">
        <v>379</v>
      </c>
      <c r="V16" s="320" t="s">
        <v>378</v>
      </c>
      <c r="W16" s="319" t="s">
        <v>377</v>
      </c>
      <c r="X16" s="318" t="s">
        <v>376</v>
      </c>
      <c r="Y16" s="499" t="s">
        <v>605</v>
      </c>
      <c r="Z16" s="505" t="s">
        <v>780</v>
      </c>
    </row>
    <row r="17" spans="1:26" ht="409.6" x14ac:dyDescent="0.25">
      <c r="A17" s="494" t="s">
        <v>184</v>
      </c>
      <c r="B17" s="449" t="s">
        <v>365</v>
      </c>
      <c r="C17" s="315" t="s">
        <v>188</v>
      </c>
      <c r="D17" s="591" t="s">
        <v>360</v>
      </c>
      <c r="E17" s="308" t="s">
        <v>359</v>
      </c>
      <c r="F17" s="448" t="s">
        <v>358</v>
      </c>
      <c r="G17" s="315" t="s">
        <v>357</v>
      </c>
      <c r="H17" s="449" t="s">
        <v>320</v>
      </c>
      <c r="I17" s="449" t="s">
        <v>310</v>
      </c>
      <c r="J17" s="449"/>
      <c r="K17" s="449"/>
      <c r="L17" s="449" t="s">
        <v>352</v>
      </c>
      <c r="M17" s="449" t="s">
        <v>328</v>
      </c>
      <c r="N17" s="307" t="s">
        <v>356</v>
      </c>
      <c r="O17" s="321" t="s">
        <v>737</v>
      </c>
      <c r="P17" s="312" t="s">
        <v>317</v>
      </c>
      <c r="Q17" s="312" t="s">
        <v>316</v>
      </c>
      <c r="R17" s="311" t="s">
        <v>315</v>
      </c>
      <c r="S17" s="309" t="s">
        <v>355</v>
      </c>
      <c r="T17" s="318"/>
      <c r="U17" s="320"/>
      <c r="V17" s="320"/>
      <c r="W17" s="319"/>
      <c r="X17" s="318"/>
      <c r="Y17" s="499" t="s">
        <v>606</v>
      </c>
      <c r="Z17" s="594" t="s">
        <v>775</v>
      </c>
    </row>
    <row r="18" spans="1:26" ht="409.5" x14ac:dyDescent="0.25">
      <c r="A18" s="698" t="s">
        <v>185</v>
      </c>
      <c r="B18" s="698" t="s">
        <v>354</v>
      </c>
      <c r="C18" s="698" t="s">
        <v>738</v>
      </c>
      <c r="D18" s="705" t="s">
        <v>190</v>
      </c>
      <c r="E18" s="698" t="s">
        <v>350</v>
      </c>
      <c r="F18" s="698" t="s">
        <v>349</v>
      </c>
      <c r="G18" s="698" t="s">
        <v>348</v>
      </c>
      <c r="H18" s="698" t="s">
        <v>320</v>
      </c>
      <c r="I18" s="698" t="s">
        <v>310</v>
      </c>
      <c r="J18" s="698" t="s">
        <v>310</v>
      </c>
      <c r="K18" s="698"/>
      <c r="L18" s="698" t="s">
        <v>347</v>
      </c>
      <c r="M18" s="698" t="s">
        <v>346</v>
      </c>
      <c r="N18" s="698" t="s">
        <v>344</v>
      </c>
      <c r="O18" s="698" t="s">
        <v>345</v>
      </c>
      <c r="P18" s="698" t="s">
        <v>335</v>
      </c>
      <c r="Q18" s="698" t="s">
        <v>334</v>
      </c>
      <c r="R18" s="698" t="s">
        <v>344</v>
      </c>
      <c r="S18" s="698" t="s">
        <v>739</v>
      </c>
      <c r="T18" s="698" t="s">
        <v>343</v>
      </c>
      <c r="U18" s="698" t="s">
        <v>342</v>
      </c>
      <c r="V18" s="698" t="s">
        <v>341</v>
      </c>
      <c r="W18" s="698" t="s">
        <v>340</v>
      </c>
      <c r="X18" s="698" t="s">
        <v>339</v>
      </c>
      <c r="Y18" s="703" t="s">
        <v>740</v>
      </c>
      <c r="Z18" s="502" t="s">
        <v>788</v>
      </c>
    </row>
    <row r="19" spans="1:26" ht="330" x14ac:dyDescent="0.25">
      <c r="A19" s="700"/>
      <c r="B19" s="700"/>
      <c r="C19" s="700"/>
      <c r="D19" s="706"/>
      <c r="E19" s="700"/>
      <c r="F19" s="700"/>
      <c r="G19" s="700"/>
      <c r="H19" s="700"/>
      <c r="I19" s="700"/>
      <c r="J19" s="700"/>
      <c r="K19" s="700"/>
      <c r="L19" s="700"/>
      <c r="M19" s="700"/>
      <c r="N19" s="700"/>
      <c r="O19" s="700"/>
      <c r="P19" s="700"/>
      <c r="Q19" s="700"/>
      <c r="R19" s="700"/>
      <c r="S19" s="700"/>
      <c r="T19" s="700"/>
      <c r="U19" s="700"/>
      <c r="V19" s="700"/>
      <c r="W19" s="700"/>
      <c r="X19" s="700"/>
      <c r="Y19" s="703"/>
      <c r="Z19" s="502" t="s">
        <v>781</v>
      </c>
    </row>
    <row r="20" spans="1:26" ht="393.75" x14ac:dyDescent="0.25">
      <c r="A20" s="707" t="s">
        <v>186</v>
      </c>
      <c r="B20" s="698" t="s">
        <v>338</v>
      </c>
      <c r="C20" s="317" t="s">
        <v>333</v>
      </c>
      <c r="D20" s="591" t="s">
        <v>191</v>
      </c>
      <c r="E20" s="308" t="s">
        <v>332</v>
      </c>
      <c r="F20" s="448" t="s">
        <v>331</v>
      </c>
      <c r="G20" s="317" t="s">
        <v>330</v>
      </c>
      <c r="H20" s="449" t="s">
        <v>320</v>
      </c>
      <c r="I20" s="449" t="s">
        <v>310</v>
      </c>
      <c r="J20" s="449"/>
      <c r="K20" s="449"/>
      <c r="L20" s="449" t="s">
        <v>329</v>
      </c>
      <c r="M20" s="449" t="s">
        <v>328</v>
      </c>
      <c r="N20" s="314" t="s">
        <v>327</v>
      </c>
      <c r="O20" s="313" t="s">
        <v>741</v>
      </c>
      <c r="P20" s="312" t="s">
        <v>317</v>
      </c>
      <c r="Q20" s="312" t="s">
        <v>316</v>
      </c>
      <c r="R20" s="311" t="s">
        <v>315</v>
      </c>
      <c r="S20" s="309" t="s">
        <v>742</v>
      </c>
      <c r="T20" s="309" t="s">
        <v>743</v>
      </c>
      <c r="U20" s="310" t="s">
        <v>326</v>
      </c>
      <c r="V20" s="310" t="s">
        <v>325</v>
      </c>
      <c r="W20" s="309" t="s">
        <v>744</v>
      </c>
      <c r="X20" s="309" t="s">
        <v>745</v>
      </c>
      <c r="Y20" s="499" t="s">
        <v>634</v>
      </c>
      <c r="Z20" s="501" t="s">
        <v>776</v>
      </c>
    </row>
    <row r="21" spans="1:26" ht="195" x14ac:dyDescent="0.25">
      <c r="A21" s="707"/>
      <c r="B21" s="700"/>
      <c r="C21" s="317" t="s">
        <v>746</v>
      </c>
      <c r="D21" s="591" t="s">
        <v>324</v>
      </c>
      <c r="E21" s="308" t="s">
        <v>323</v>
      </c>
      <c r="F21" s="448" t="s">
        <v>322</v>
      </c>
      <c r="G21" s="315" t="s">
        <v>321</v>
      </c>
      <c r="H21" s="449" t="s">
        <v>320</v>
      </c>
      <c r="I21" s="449" t="s">
        <v>310</v>
      </c>
      <c r="J21" s="449"/>
      <c r="K21" s="449"/>
      <c r="L21" s="449" t="s">
        <v>309</v>
      </c>
      <c r="M21" s="449" t="s">
        <v>308</v>
      </c>
      <c r="N21" s="314" t="s">
        <v>319</v>
      </c>
      <c r="O21" s="313" t="s">
        <v>318</v>
      </c>
      <c r="P21" s="312" t="s">
        <v>317</v>
      </c>
      <c r="Q21" s="312" t="s">
        <v>316</v>
      </c>
      <c r="R21" s="311" t="s">
        <v>315</v>
      </c>
      <c r="S21" s="309" t="s">
        <v>314</v>
      </c>
      <c r="T21" s="309" t="s">
        <v>313</v>
      </c>
      <c r="U21" s="310">
        <v>43160</v>
      </c>
      <c r="V21" s="310">
        <v>43465</v>
      </c>
      <c r="W21" s="309" t="s">
        <v>747</v>
      </c>
      <c r="X21" s="309" t="s">
        <v>312</v>
      </c>
      <c r="Y21" s="499" t="s">
        <v>634</v>
      </c>
      <c r="Z21" s="501" t="s">
        <v>777</v>
      </c>
    </row>
    <row r="22" spans="1:26" x14ac:dyDescent="0.25">
      <c r="D22" s="592"/>
      <c r="Y22" s="500"/>
      <c r="Z22" s="500"/>
    </row>
    <row r="23" spans="1:26" x14ac:dyDescent="0.25">
      <c r="D23" s="592"/>
      <c r="Y23" s="500"/>
      <c r="Z23" s="500"/>
    </row>
    <row r="24" spans="1:26" x14ac:dyDescent="0.25">
      <c r="D24" s="592"/>
      <c r="Y24" s="500"/>
      <c r="Z24" s="500"/>
    </row>
    <row r="25" spans="1:26" x14ac:dyDescent="0.25">
      <c r="D25" s="592"/>
      <c r="Y25" s="500"/>
      <c r="Z25" s="500"/>
    </row>
    <row r="26" spans="1:26" x14ac:dyDescent="0.25">
      <c r="D26" s="592"/>
      <c r="Y26" s="500"/>
      <c r="Z26" s="500"/>
    </row>
    <row r="27" spans="1:26" x14ac:dyDescent="0.25">
      <c r="D27" s="592"/>
      <c r="Y27" s="500"/>
      <c r="Z27" s="500"/>
    </row>
    <row r="28" spans="1:26" x14ac:dyDescent="0.25">
      <c r="Y28" s="500"/>
      <c r="Z28" s="500"/>
    </row>
    <row r="29" spans="1:26" x14ac:dyDescent="0.25">
      <c r="Y29" s="500"/>
      <c r="Z29" s="500"/>
    </row>
    <row r="30" spans="1:26" x14ac:dyDescent="0.25">
      <c r="Y30" s="500"/>
      <c r="Z30" s="500"/>
    </row>
    <row r="31" spans="1:26" x14ac:dyDescent="0.25">
      <c r="Y31" s="500"/>
      <c r="Z31" s="500"/>
    </row>
    <row r="32" spans="1:26" x14ac:dyDescent="0.25">
      <c r="Y32" s="500"/>
      <c r="Z32" s="500"/>
    </row>
    <row r="33" spans="25:26" x14ac:dyDescent="0.25">
      <c r="Y33" s="500"/>
      <c r="Z33" s="500"/>
    </row>
    <row r="34" spans="25:26" x14ac:dyDescent="0.25">
      <c r="Y34" s="500"/>
      <c r="Z34" s="500"/>
    </row>
    <row r="35" spans="25:26" x14ac:dyDescent="0.25">
      <c r="Y35" s="500"/>
    </row>
    <row r="36" spans="25:26" x14ac:dyDescent="0.25">
      <c r="Y36" s="500"/>
    </row>
  </sheetData>
  <sheetProtection algorithmName="SHA-512" hashValue="LJWXH5UsjmY0mYRp3jK2vt+pXChqwRB2E3G8jshgD0oRaFYdBYpj0FF/PLhM3eIEmx0nZE2M+bAav6jjdElChA==" saltValue="OAO8d009fvhdFYcl3TOp0w==" spinCount="100000" sheet="1" objects="1" scenarios="1"/>
  <mergeCells count="91">
    <mergeCell ref="A6:A8"/>
    <mergeCell ref="A20:A21"/>
    <mergeCell ref="B20:B21"/>
    <mergeCell ref="A18:A19"/>
    <mergeCell ref="B18:B19"/>
    <mergeCell ref="C18:C19"/>
    <mergeCell ref="D18:D19"/>
    <mergeCell ref="E18:E19"/>
    <mergeCell ref="W18:W19"/>
    <mergeCell ref="X18:X19"/>
    <mergeCell ref="F18:F19"/>
    <mergeCell ref="G18:G19"/>
    <mergeCell ref="T18:T19"/>
    <mergeCell ref="U18:U19"/>
    <mergeCell ref="V18:V19"/>
    <mergeCell ref="H18:H19"/>
    <mergeCell ref="I18:I19"/>
    <mergeCell ref="J18:J19"/>
    <mergeCell ref="K18:K19"/>
    <mergeCell ref="L18:L19"/>
    <mergeCell ref="M18:M19"/>
    <mergeCell ref="H13:H14"/>
    <mergeCell ref="I13:I14"/>
    <mergeCell ref="J13:J14"/>
    <mergeCell ref="P13:P14"/>
    <mergeCell ref="Y18:Y19"/>
    <mergeCell ref="N18:N19"/>
    <mergeCell ref="O18:O19"/>
    <mergeCell ref="P18:P19"/>
    <mergeCell ref="Q18:Q19"/>
    <mergeCell ref="R18:R19"/>
    <mergeCell ref="S18:S19"/>
    <mergeCell ref="Y11:Y14"/>
    <mergeCell ref="V13:V14"/>
    <mergeCell ref="W13:W14"/>
    <mergeCell ref="X13:X14"/>
    <mergeCell ref="T13:T14"/>
    <mergeCell ref="G13:G14"/>
    <mergeCell ref="R11:R12"/>
    <mergeCell ref="S11:S12"/>
    <mergeCell ref="L13:L14"/>
    <mergeCell ref="M13:M14"/>
    <mergeCell ref="N13:N14"/>
    <mergeCell ref="O13:O14"/>
    <mergeCell ref="N11:N12"/>
    <mergeCell ref="O11:O12"/>
    <mergeCell ref="P11:P12"/>
    <mergeCell ref="Q11:Q12"/>
    <mergeCell ref="L11:L12"/>
    <mergeCell ref="M11:M12"/>
    <mergeCell ref="Q13:Q14"/>
    <mergeCell ref="R13:R14"/>
    <mergeCell ref="S13:S14"/>
    <mergeCell ref="U13:U14"/>
    <mergeCell ref="X11:X12"/>
    <mergeCell ref="T11:T12"/>
    <mergeCell ref="U11:U12"/>
    <mergeCell ref="V11:V12"/>
    <mergeCell ref="W11:W12"/>
    <mergeCell ref="K11:K12"/>
    <mergeCell ref="A11:A14"/>
    <mergeCell ref="B11:B14"/>
    <mergeCell ref="C11:C12"/>
    <mergeCell ref="D11:D12"/>
    <mergeCell ref="E11:E12"/>
    <mergeCell ref="F11:F12"/>
    <mergeCell ref="G11:G12"/>
    <mergeCell ref="H11:H12"/>
    <mergeCell ref="I11:I12"/>
    <mergeCell ref="J11:J12"/>
    <mergeCell ref="K13:K14"/>
    <mergeCell ref="C13:C14"/>
    <mergeCell ref="D13:D14"/>
    <mergeCell ref="E13:E14"/>
    <mergeCell ref="F13:F14"/>
    <mergeCell ref="Z2:Z4"/>
    <mergeCell ref="B1:G1"/>
    <mergeCell ref="A2:K2"/>
    <mergeCell ref="L2:N3"/>
    <mergeCell ref="O2:R3"/>
    <mergeCell ref="S2:X3"/>
    <mergeCell ref="G3:G4"/>
    <mergeCell ref="H3:H4"/>
    <mergeCell ref="I3:K3"/>
    <mergeCell ref="A3:A4"/>
    <mergeCell ref="B3:B4"/>
    <mergeCell ref="C3:C4"/>
    <mergeCell ref="D3:D4"/>
    <mergeCell ref="E3:E4"/>
    <mergeCell ref="F3:F4"/>
    <mergeCell ref="Y2:Y4"/>
  </mergeCells>
  <conditionalFormatting sqref="N5 N15">
    <cfRule type="cellIs" dxfId="254" priority="231" operator="equal">
      <formula>"EXTREMA-INACEPTABLE 25"</formula>
    </cfRule>
    <cfRule type="cellIs" dxfId="253" priority="232" operator="equal">
      <formula>"EXTREMA-INACEPTABLE 20"</formula>
    </cfRule>
    <cfRule type="cellIs" dxfId="252" priority="233" operator="equal">
      <formula>"EXTREMA-INACEPTABLE 15"</formula>
    </cfRule>
    <cfRule type="cellIs" dxfId="251" priority="234" operator="equal">
      <formula>"EXTREMA-INACEPTABLE 10"</formula>
    </cfRule>
    <cfRule type="cellIs" dxfId="250" priority="235" operator="equal">
      <formula>"EXTREMA-INACEPTABLE 20"</formula>
    </cfRule>
    <cfRule type="cellIs" dxfId="249" priority="236" operator="equal">
      <formula>"EXTREMA-INACEPTABLE 16"</formula>
    </cfRule>
    <cfRule type="cellIs" dxfId="248" priority="237" operator="equal">
      <formula>"EXTREMA-INACEPTABLE 12"</formula>
    </cfRule>
    <cfRule type="cellIs" dxfId="247" priority="238" operator="equal">
      <formula>"EXTREMA- INACEPTABLE 15"</formula>
    </cfRule>
    <cfRule type="cellIs" dxfId="246" priority="239" operator="equal">
      <formula>"ALTA-IMPORTANTE 5"</formula>
    </cfRule>
    <cfRule type="cellIs" dxfId="245" priority="240" operator="equal">
      <formula>"ALTA-IMPORTANTE 8"</formula>
    </cfRule>
    <cfRule type="cellIs" dxfId="244" priority="241" operator="equal">
      <formula>"ALTA-IMPORTANTE 4"</formula>
    </cfRule>
    <cfRule type="cellIs" dxfId="243" priority="242" operator="equal">
      <formula>"ALTA-IMPORTANTE 12"</formula>
    </cfRule>
    <cfRule type="cellIs" dxfId="242" priority="243" operator="equal">
      <formula>"ALTA-IMPORTANTE 9"</formula>
    </cfRule>
    <cfRule type="cellIs" dxfId="241" priority="244" operator="equal">
      <formula>"ALTA-IMPORTANTE 10"</formula>
    </cfRule>
    <cfRule type="cellIs" dxfId="240" priority="245" operator="equal">
      <formula>"ALTA-IMPORTANTE 8"</formula>
    </cfRule>
    <cfRule type="cellIs" dxfId="239" priority="246" operator="equal">
      <formula>"ALTA-IMPORTANTE 5"</formula>
    </cfRule>
    <cfRule type="cellIs" dxfId="238" priority="247" operator="equal">
      <formula>"MODERADO 4"</formula>
    </cfRule>
    <cfRule type="cellIs" dxfId="237" priority="248" operator="equal">
      <formula>"MODERADO 6"</formula>
    </cfRule>
    <cfRule type="cellIs" dxfId="236" priority="249" operator="equal">
      <formula>"MODERADO 6"</formula>
    </cfRule>
    <cfRule type="cellIs" dxfId="235" priority="250" operator="equal">
      <formula>"MODERADO 3"</formula>
    </cfRule>
    <cfRule type="cellIs" dxfId="234" priority="251" operator="equal">
      <formula>"BAJO-TRIVIAL 3"</formula>
    </cfRule>
    <cfRule type="cellIs" dxfId="233" priority="252" operator="equal">
      <formula>"BAJO-ACEPTABLE 4"</formula>
    </cfRule>
    <cfRule type="cellIs" dxfId="232" priority="253" operator="equal">
      <formula>"BAJO-TRIVIAL 2"</formula>
    </cfRule>
    <cfRule type="cellIs" dxfId="231" priority="254" operator="equal">
      <formula>"BAJO-ACEPTABLE 2"</formula>
    </cfRule>
    <cfRule type="cellIs" dxfId="230" priority="255" operator="equal">
      <formula>"BAJO-TRIVIAL 1"</formula>
    </cfRule>
  </conditionalFormatting>
  <conditionalFormatting sqref="R15">
    <cfRule type="cellIs" dxfId="229" priority="206" operator="equal">
      <formula>"EXTREMA-INACEPTABLE 25"</formula>
    </cfRule>
    <cfRule type="cellIs" dxfId="228" priority="207" operator="equal">
      <formula>"EXTREMA-INACEPTABLE 20"</formula>
    </cfRule>
    <cfRule type="cellIs" dxfId="227" priority="208" operator="equal">
      <formula>"EXTREMA-INACEPTABLE 15"</formula>
    </cfRule>
    <cfRule type="cellIs" dxfId="226" priority="209" operator="equal">
      <formula>"EXTREMA-INACEPTABLE 5"</formula>
    </cfRule>
    <cfRule type="cellIs" dxfId="225" priority="210" operator="equal">
      <formula>"EXTREMA-INACEPTABLE 20"</formula>
    </cfRule>
    <cfRule type="cellIs" dxfId="224" priority="211" operator="equal">
      <formula>"EXTREMA-INACEPTABLE 16"</formula>
    </cfRule>
    <cfRule type="cellIs" dxfId="223" priority="212" operator="equal">
      <formula>"EXTREMA-INACEPTABLE 12"</formula>
    </cfRule>
    <cfRule type="cellIs" dxfId="222" priority="213" operator="equal">
      <formula>"EXTREMA- INACEPTABLE 15"</formula>
    </cfRule>
    <cfRule type="cellIs" dxfId="221" priority="214" operator="equal">
      <formula>"ALTA-IMPORTANTE 5"</formula>
    </cfRule>
    <cfRule type="cellIs" dxfId="220" priority="215" operator="equal">
      <formula>"ALTA-IMPORTANTE 8"</formula>
    </cfRule>
    <cfRule type="cellIs" dxfId="219" priority="216" operator="equal">
      <formula>"ALTA-IMPORTANTE 4"</formula>
    </cfRule>
    <cfRule type="cellIs" dxfId="218" priority="217" operator="equal">
      <formula>"ALTA-IMPORTANTE 12"</formula>
    </cfRule>
    <cfRule type="cellIs" dxfId="217" priority="218" operator="equal">
      <formula>"ALTA-IMPORTANTE 9"</formula>
    </cfRule>
    <cfRule type="cellIs" dxfId="216" priority="219" operator="equal">
      <formula>"ALTA-IMPORTANTE 10"</formula>
    </cfRule>
    <cfRule type="cellIs" dxfId="215" priority="220" operator="equal">
      <formula>"ALTA-IMPORTANTE 8"</formula>
    </cfRule>
    <cfRule type="cellIs" dxfId="214" priority="221" operator="equal">
      <formula>"ALTA-IMPORTANTE 5"</formula>
    </cfRule>
    <cfRule type="cellIs" dxfId="213" priority="222" operator="equal">
      <formula>"MODERADO 4"</formula>
    </cfRule>
    <cfRule type="cellIs" dxfId="212" priority="223" operator="equal">
      <formula>"MODERADO 6"</formula>
    </cfRule>
    <cfRule type="cellIs" dxfId="211" priority="224" operator="equal">
      <formula>"MODERADO 6"</formula>
    </cfRule>
    <cfRule type="cellIs" dxfId="210" priority="225" operator="equal">
      <formula>"MODERADO 3"</formula>
    </cfRule>
    <cfRule type="cellIs" dxfId="209" priority="226" operator="equal">
      <formula>"BAJO-TRIVIAL 3"</formula>
    </cfRule>
    <cfRule type="cellIs" dxfId="208" priority="227" operator="equal">
      <formula>"BAJO-ACEPTABLE 4"</formula>
    </cfRule>
    <cfRule type="cellIs" dxfId="207" priority="228" operator="equal">
      <formula>"BAJO-TRIVIAL 2"</formula>
    </cfRule>
    <cfRule type="cellIs" dxfId="206" priority="229" operator="equal">
      <formula>"BAJO-ACEPTABLE 2"</formula>
    </cfRule>
    <cfRule type="cellIs" dxfId="205" priority="230" operator="equal">
      <formula>"BAJO-TRIVIAL 1"</formula>
    </cfRule>
  </conditionalFormatting>
  <conditionalFormatting sqref="N8">
    <cfRule type="cellIs" dxfId="204" priority="181" operator="equal">
      <formula>"EXTREMA-INACEPTABLE 25"</formula>
    </cfRule>
    <cfRule type="cellIs" dxfId="203" priority="182" operator="equal">
      <formula>"EXTREMA-INACEPTABLE 20"</formula>
    </cfRule>
    <cfRule type="cellIs" dxfId="202" priority="183" operator="equal">
      <formula>"EXTREMA-INACEPTABLE 15"</formula>
    </cfRule>
    <cfRule type="cellIs" dxfId="201" priority="184" operator="equal">
      <formula>"EXTREMA-INACEPTABLE 10"</formula>
    </cfRule>
    <cfRule type="cellIs" dxfId="200" priority="185" operator="equal">
      <formula>"EXTREMA-INACEPTABLE 20"</formula>
    </cfRule>
    <cfRule type="cellIs" dxfId="199" priority="186" operator="equal">
      <formula>"EXTREMA-INACEPTABLE 16"</formula>
    </cfRule>
    <cfRule type="cellIs" dxfId="198" priority="187" operator="equal">
      <formula>"EXTREMA-INACEPTABLE 12"</formula>
    </cfRule>
    <cfRule type="cellIs" dxfId="197" priority="188" operator="equal">
      <formula>"EXTREMA- INACEPTABLE 15"</formula>
    </cfRule>
    <cfRule type="cellIs" dxfId="196" priority="189" operator="equal">
      <formula>"ALTA-IMPORTANTE 5"</formula>
    </cfRule>
    <cfRule type="cellIs" dxfId="195" priority="190" operator="equal">
      <formula>"ALTA-IMPORTANTE 8"</formula>
    </cfRule>
    <cfRule type="cellIs" dxfId="194" priority="191" operator="equal">
      <formula>"ALTA-IMPORTANTE 4"</formula>
    </cfRule>
    <cfRule type="cellIs" dxfId="193" priority="192" operator="equal">
      <formula>"ALTA-IMPORTANTE 12"</formula>
    </cfRule>
    <cfRule type="cellIs" dxfId="192" priority="193" operator="equal">
      <formula>"ALTA-IMPORTANTE 9"</formula>
    </cfRule>
    <cfRule type="cellIs" dxfId="191" priority="194" operator="equal">
      <formula>"ALTA-IMPORTANTE 10"</formula>
    </cfRule>
    <cfRule type="cellIs" dxfId="190" priority="195" operator="equal">
      <formula>"ALTA-IMPORTANTE 8"</formula>
    </cfRule>
    <cfRule type="cellIs" dxfId="189" priority="196" operator="equal">
      <formula>"ALTA-IMPORTANTE 5"</formula>
    </cfRule>
    <cfRule type="cellIs" dxfId="188" priority="197" operator="equal">
      <formula>"MODERADO 4"</formula>
    </cfRule>
    <cfRule type="cellIs" dxfId="187" priority="198" operator="equal">
      <formula>"MODERADO 6"</formula>
    </cfRule>
    <cfRule type="cellIs" dxfId="186" priority="199" operator="equal">
      <formula>"MODERADO 6"</formula>
    </cfRule>
    <cfRule type="cellIs" dxfId="185" priority="200" operator="equal">
      <formula>"MODERADO 3"</formula>
    </cfRule>
    <cfRule type="cellIs" dxfId="184" priority="201" operator="equal">
      <formula>"BAJO-TRIVIAL 3"</formula>
    </cfRule>
    <cfRule type="cellIs" dxfId="183" priority="202" operator="equal">
      <formula>"BAJO-ACEPTABLE 4"</formula>
    </cfRule>
    <cfRule type="cellIs" dxfId="182" priority="203" operator="equal">
      <formula>"BAJO-TRIVIAL 2"</formula>
    </cfRule>
    <cfRule type="cellIs" dxfId="181" priority="204" operator="equal">
      <formula>"BAJO-ACEPTABLE 2"</formula>
    </cfRule>
    <cfRule type="cellIs" dxfId="180" priority="205" operator="equal">
      <formula>"BAJO-TRIVIAL 1"</formula>
    </cfRule>
  </conditionalFormatting>
  <conditionalFormatting sqref="N7">
    <cfRule type="cellIs" dxfId="179" priority="156" operator="equal">
      <formula>"EXTREMA-INACEPTABLE 25"</formula>
    </cfRule>
    <cfRule type="cellIs" dxfId="178" priority="157" operator="equal">
      <formula>"EXTREMA-INACEPTABLE 20"</formula>
    </cfRule>
    <cfRule type="cellIs" dxfId="177" priority="158" operator="equal">
      <formula>"EXTREMA-INACEPTABLE 15"</formula>
    </cfRule>
    <cfRule type="cellIs" dxfId="176" priority="159" operator="equal">
      <formula>"EXTREMA-INACEPTABLE 10"</formula>
    </cfRule>
    <cfRule type="cellIs" dxfId="175" priority="160" operator="equal">
      <formula>"EXTREMA-INACEPTABLE 20"</formula>
    </cfRule>
    <cfRule type="cellIs" dxfId="174" priority="161" operator="equal">
      <formula>"EXTREMA-INACEPTABLE 16"</formula>
    </cfRule>
    <cfRule type="cellIs" dxfId="173" priority="162" operator="equal">
      <formula>"EXTREMA-INACEPTABLE 12"</formula>
    </cfRule>
    <cfRule type="cellIs" dxfId="172" priority="163" operator="equal">
      <formula>"EXTREMA- INACEPTABLE 15"</formula>
    </cfRule>
    <cfRule type="cellIs" dxfId="171" priority="164" operator="equal">
      <formula>"ALTA-IMPORTANTE 5"</formula>
    </cfRule>
    <cfRule type="cellIs" dxfId="170" priority="165" operator="equal">
      <formula>"ALTA-IMPORTANTE 8"</formula>
    </cfRule>
    <cfRule type="cellIs" dxfId="169" priority="166" operator="equal">
      <formula>"ALTA-IMPORTANTE 4"</formula>
    </cfRule>
    <cfRule type="cellIs" dxfId="168" priority="167" operator="equal">
      <formula>"ALTA-IMPORTANTE 12"</formula>
    </cfRule>
    <cfRule type="cellIs" dxfId="167" priority="168" operator="equal">
      <formula>"ALTA-IMPORTANTE 9"</formula>
    </cfRule>
    <cfRule type="cellIs" dxfId="166" priority="169" operator="equal">
      <formula>"ALTA-IMPORTANTE 10"</formula>
    </cfRule>
    <cfRule type="cellIs" dxfId="165" priority="170" operator="equal">
      <formula>"ALTA-IMPORTANTE 8"</formula>
    </cfRule>
    <cfRule type="cellIs" dxfId="164" priority="171" operator="equal">
      <formula>"ALTA-IMPORTANTE 5"</formula>
    </cfRule>
    <cfRule type="cellIs" dxfId="163" priority="172" operator="equal">
      <formula>"MODERADO 4"</formula>
    </cfRule>
    <cfRule type="cellIs" dxfId="162" priority="173" operator="equal">
      <formula>"MODERADO 6"</formula>
    </cfRule>
    <cfRule type="cellIs" dxfId="161" priority="174" operator="equal">
      <formula>"MODERADO 6"</formula>
    </cfRule>
    <cfRule type="cellIs" dxfId="160" priority="175" operator="equal">
      <formula>"MODERADO 3"</formula>
    </cfRule>
    <cfRule type="cellIs" dxfId="159" priority="176" operator="equal">
      <formula>"BAJO-TRIVIAL 3"</formula>
    </cfRule>
    <cfRule type="cellIs" dxfId="158" priority="177" operator="equal">
      <formula>"BAJO-ACEPTABLE 4"</formula>
    </cfRule>
    <cfRule type="cellIs" dxfId="157" priority="178" operator="equal">
      <formula>"BAJO-TRIVIAL 2"</formula>
    </cfRule>
    <cfRule type="cellIs" dxfId="156" priority="179" operator="equal">
      <formula>"BAJO-ACEPTABLE 2"</formula>
    </cfRule>
    <cfRule type="cellIs" dxfId="155" priority="180" operator="equal">
      <formula>"BAJO-TRIVIAL 1"</formula>
    </cfRule>
  </conditionalFormatting>
  <conditionalFormatting sqref="R7">
    <cfRule type="cellIs" dxfId="154" priority="131" operator="equal">
      <formula>"EXTREMA-INACEPTABLE 25"</formula>
    </cfRule>
    <cfRule type="cellIs" dxfId="153" priority="132" operator="equal">
      <formula>"EXTREMA-INACEPTABLE 20"</formula>
    </cfRule>
    <cfRule type="cellIs" dxfId="152" priority="133" operator="equal">
      <formula>"EXTREMA-INACEPTABLE 15"</formula>
    </cfRule>
    <cfRule type="cellIs" dxfId="151" priority="134" operator="equal">
      <formula>"EXTREMA-INACEPTABLE 10"</formula>
    </cfRule>
    <cfRule type="cellIs" dxfId="150" priority="135" operator="equal">
      <formula>"EXTREMA-INACEPTABLE 20"</formula>
    </cfRule>
    <cfRule type="cellIs" dxfId="149" priority="136" operator="equal">
      <formula>"EXTREMA-INACEPTABLE 16"</formula>
    </cfRule>
    <cfRule type="cellIs" dxfId="148" priority="137" operator="equal">
      <formula>"EXTREMA-INACEPTABLE 12"</formula>
    </cfRule>
    <cfRule type="cellIs" dxfId="147" priority="138" operator="equal">
      <formula>"EXTREMA- INACEPTABLE 15"</formula>
    </cfRule>
    <cfRule type="cellIs" dxfId="146" priority="139" operator="equal">
      <formula>"ALTA-IMPORTANTE 5"</formula>
    </cfRule>
    <cfRule type="cellIs" dxfId="145" priority="140" operator="equal">
      <formula>"ALTA-IMPORTANTE 8"</formula>
    </cfRule>
    <cfRule type="cellIs" dxfId="144" priority="141" operator="equal">
      <formula>"ALTA-IMPORTANTE 4"</formula>
    </cfRule>
    <cfRule type="cellIs" dxfId="143" priority="142" operator="equal">
      <formula>"ALTA-IMPORTANTE 12"</formula>
    </cfRule>
    <cfRule type="cellIs" dxfId="142" priority="143" operator="equal">
      <formula>"ALTA-IMPORTANTE 9"</formula>
    </cfRule>
    <cfRule type="cellIs" dxfId="141" priority="144" operator="equal">
      <formula>"ALTA-IMPORTANTE 10"</formula>
    </cfRule>
    <cfRule type="cellIs" dxfId="140" priority="145" operator="equal">
      <formula>"ALTA-IMPORTANTE 8"</formula>
    </cfRule>
    <cfRule type="cellIs" dxfId="139" priority="146" operator="equal">
      <formula>"ALTA-IMPORTANTE 5"</formula>
    </cfRule>
    <cfRule type="cellIs" dxfId="138" priority="147" operator="equal">
      <formula>"MODERADO 4"</formula>
    </cfRule>
    <cfRule type="cellIs" dxfId="137" priority="148" operator="equal">
      <formula>"MODERADO 6"</formula>
    </cfRule>
    <cfRule type="cellIs" dxfId="136" priority="149" operator="equal">
      <formula>"MODERADO 6"</formula>
    </cfRule>
    <cfRule type="cellIs" dxfId="135" priority="150" operator="equal">
      <formula>"MODERADO 3"</formula>
    </cfRule>
    <cfRule type="cellIs" dxfId="134" priority="151" operator="equal">
      <formula>"BAJO-TRIVIAL 3"</formula>
    </cfRule>
    <cfRule type="cellIs" dxfId="133" priority="152" operator="equal">
      <formula>"BAJO-ACEPTABLE 4"</formula>
    </cfRule>
    <cfRule type="cellIs" dxfId="132" priority="153" operator="equal">
      <formula>"BAJO-TRIVIAL 2"</formula>
    </cfRule>
    <cfRule type="cellIs" dxfId="131" priority="154" operator="equal">
      <formula>"BAJO-ACEPTABLE 2"</formula>
    </cfRule>
    <cfRule type="cellIs" dxfId="130" priority="155" operator="equal">
      <formula>"BAJO-TRIVIAL 1"</formula>
    </cfRule>
  </conditionalFormatting>
  <conditionalFormatting sqref="R16">
    <cfRule type="cellIs" dxfId="129" priority="106" operator="equal">
      <formula>"EXTREMA-INACEPTABLE 25"</formula>
    </cfRule>
    <cfRule type="cellIs" dxfId="128" priority="107" operator="equal">
      <formula>"EXTREMA-INACEPTABLE 20"</formula>
    </cfRule>
    <cfRule type="cellIs" dxfId="127" priority="108" operator="equal">
      <formula>"EXTREMA-INACEPTABLE 15"</formula>
    </cfRule>
    <cfRule type="cellIs" dxfId="126" priority="109" operator="equal">
      <formula>"EXTREMA-INACEPTABLE 5"</formula>
    </cfRule>
    <cfRule type="cellIs" dxfId="125" priority="110" operator="equal">
      <formula>"EXTREMA-INACEPTABLE 20"</formula>
    </cfRule>
    <cfRule type="cellIs" dxfId="124" priority="111" operator="equal">
      <formula>"EXTREMA-INACEPTABLE 16"</formula>
    </cfRule>
    <cfRule type="cellIs" dxfId="123" priority="112" operator="equal">
      <formula>"EXTREMA-INACEPTABLE 12"</formula>
    </cfRule>
    <cfRule type="cellIs" dxfId="122" priority="113" operator="equal">
      <formula>"EXTREMA- INACEPTABLE 15"</formula>
    </cfRule>
    <cfRule type="cellIs" dxfId="121" priority="114" operator="equal">
      <formula>"ALTA-IMPORTANTE 5"</formula>
    </cfRule>
    <cfRule type="cellIs" dxfId="120" priority="115" operator="equal">
      <formula>"ALTA-IMPORTANTE 8"</formula>
    </cfRule>
    <cfRule type="cellIs" dxfId="119" priority="116" operator="equal">
      <formula>"ALTA-IMPORTANTE 4"</formula>
    </cfRule>
    <cfRule type="cellIs" dxfId="118" priority="117" operator="equal">
      <formula>"ALTA-IMPORTANTE 12"</formula>
    </cfRule>
    <cfRule type="cellIs" dxfId="117" priority="118" operator="equal">
      <formula>"ALTA-IMPORTANTE 9"</formula>
    </cfRule>
    <cfRule type="cellIs" dxfId="116" priority="119" operator="equal">
      <formula>"ALTA-IMPORTANTE 10"</formula>
    </cfRule>
    <cfRule type="cellIs" dxfId="115" priority="120" operator="equal">
      <formula>"ALTA-IMPORTANTE 8"</formula>
    </cfRule>
    <cfRule type="cellIs" dxfId="114" priority="121" operator="equal">
      <formula>"ALTA-IMPORTANTE 5"</formula>
    </cfRule>
    <cfRule type="cellIs" dxfId="113" priority="122" operator="equal">
      <formula>"MODERADO 4"</formula>
    </cfRule>
    <cfRule type="cellIs" dxfId="112" priority="123" operator="equal">
      <formula>"MODERADO 6"</formula>
    </cfRule>
    <cfRule type="cellIs" dxfId="111" priority="124" operator="equal">
      <formula>"MODERADO 6"</formula>
    </cfRule>
    <cfRule type="cellIs" dxfId="110" priority="125" operator="equal">
      <formula>"MODERADO 3"</formula>
    </cfRule>
    <cfRule type="cellIs" dxfId="109" priority="126" operator="equal">
      <formula>"BAJO-TRIVIAL 3"</formula>
    </cfRule>
    <cfRule type="cellIs" dxfId="108" priority="127" operator="equal">
      <formula>"BAJO-ACEPTABLE 4"</formula>
    </cfRule>
    <cfRule type="cellIs" dxfId="107" priority="128" operator="equal">
      <formula>"BAJO-TRIVIAL 2"</formula>
    </cfRule>
    <cfRule type="cellIs" dxfId="106" priority="129" operator="equal">
      <formula>"BAJO-ACEPTABLE 2"</formula>
    </cfRule>
    <cfRule type="cellIs" dxfId="105" priority="130" operator="equal">
      <formula>"BAJO-TRIVIAL 1"</formula>
    </cfRule>
  </conditionalFormatting>
  <conditionalFormatting sqref="R8">
    <cfRule type="cellIs" dxfId="104" priority="81" operator="equal">
      <formula>"EXTREMA-INACEPTABLE 25"</formula>
    </cfRule>
    <cfRule type="cellIs" dxfId="103" priority="82" operator="equal">
      <formula>"EXTREMA-INACEPTABLE 20"</formula>
    </cfRule>
    <cfRule type="cellIs" dxfId="102" priority="83" operator="equal">
      <formula>"EXTREMA-INACEPTABLE 15"</formula>
    </cfRule>
    <cfRule type="cellIs" dxfId="101" priority="84" operator="equal">
      <formula>"EXTREMA-INACEPTABLE 10"</formula>
    </cfRule>
    <cfRule type="cellIs" dxfId="100" priority="85" operator="equal">
      <formula>"EXTREMA-INACEPTABLE 20"</formula>
    </cfRule>
    <cfRule type="cellIs" dxfId="99" priority="86" operator="equal">
      <formula>"EXTREMA-INACEPTABLE 16"</formula>
    </cfRule>
    <cfRule type="cellIs" dxfId="98" priority="87" operator="equal">
      <formula>"EXTREMA-INACEPTABLE 12"</formula>
    </cfRule>
    <cfRule type="cellIs" dxfId="97" priority="88" operator="equal">
      <formula>"EXTREMA- INACEPTABLE 15"</formula>
    </cfRule>
    <cfRule type="cellIs" dxfId="96" priority="89" operator="equal">
      <formula>"ALTA-IMPORTANTE 5"</formula>
    </cfRule>
    <cfRule type="cellIs" dxfId="95" priority="90" operator="equal">
      <formula>"ALTA-IMPORTANTE 8"</formula>
    </cfRule>
    <cfRule type="cellIs" dxfId="94" priority="91" operator="equal">
      <formula>"ALTA-IMPORTANTE 4"</formula>
    </cfRule>
    <cfRule type="cellIs" dxfId="93" priority="92" operator="equal">
      <formula>"ALTA-IMPORTANTE 12"</formula>
    </cfRule>
    <cfRule type="cellIs" dxfId="92" priority="93" operator="equal">
      <formula>"ALTA-IMPORTANTE 9"</formula>
    </cfRule>
    <cfRule type="cellIs" dxfId="91" priority="94" operator="equal">
      <formula>"ALTA-IMPORTANTE 10"</formula>
    </cfRule>
    <cfRule type="cellIs" dxfId="90" priority="95" operator="equal">
      <formula>"ALTA-IMPORTANTE 8"</formula>
    </cfRule>
    <cfRule type="cellIs" dxfId="89" priority="96" operator="equal">
      <formula>"ALTA-IMPORTANTE 5"</formula>
    </cfRule>
    <cfRule type="cellIs" dxfId="88" priority="97" operator="equal">
      <formula>"MODERADO 4"</formula>
    </cfRule>
    <cfRule type="cellIs" dxfId="87" priority="98" operator="equal">
      <formula>"MODERADO 6"</formula>
    </cfRule>
    <cfRule type="cellIs" dxfId="86" priority="99" operator="equal">
      <formula>"MODERADO 6"</formula>
    </cfRule>
    <cfRule type="cellIs" dxfId="85" priority="100" operator="equal">
      <formula>"MODERADO 3"</formula>
    </cfRule>
    <cfRule type="cellIs" dxfId="84" priority="101" operator="equal">
      <formula>"BAJO-TRIVIAL 3"</formula>
    </cfRule>
    <cfRule type="cellIs" dxfId="83" priority="102" operator="equal">
      <formula>"BAJO-ACEPTABLE 4"</formula>
    </cfRule>
    <cfRule type="cellIs" dxfId="82" priority="103" operator="equal">
      <formula>"BAJO-TRIVIAL 2"</formula>
    </cfRule>
    <cfRule type="cellIs" dxfId="81" priority="104" operator="equal">
      <formula>"BAJO-ACEPTABLE 2"</formula>
    </cfRule>
    <cfRule type="cellIs" dxfId="80" priority="105" operator="equal">
      <formula>"BAJO-TRIVIAL 1"</formula>
    </cfRule>
  </conditionalFormatting>
  <conditionalFormatting sqref="N9">
    <cfRule type="cellIs" dxfId="79" priority="56" operator="equal">
      <formula>"EXTREMA-INACEPTABLE 25"</formula>
    </cfRule>
    <cfRule type="cellIs" dxfId="78" priority="57" operator="equal">
      <formula>"EXTREMA-INACEPTABLE 20"</formula>
    </cfRule>
    <cfRule type="cellIs" dxfId="77" priority="58" operator="equal">
      <formula>"EXTREMA-INACEPTABLE 15"</formula>
    </cfRule>
    <cfRule type="cellIs" dxfId="76" priority="59" operator="equal">
      <formula>"EXTREMA-INACEPTABLE 10"</formula>
    </cfRule>
    <cfRule type="cellIs" dxfId="75" priority="60" operator="equal">
      <formula>"EXTREMA-INACEPTABLE 20"</formula>
    </cfRule>
    <cfRule type="cellIs" dxfId="74" priority="61" operator="equal">
      <formula>"EXTREMA-INACEPTABLE 16"</formula>
    </cfRule>
    <cfRule type="cellIs" dxfId="73" priority="62" operator="equal">
      <formula>"EXTREMA-INACEPTABLE 12"</formula>
    </cfRule>
    <cfRule type="cellIs" dxfId="72" priority="63" operator="equal">
      <formula>"EXTREMA- INACEPTABLE 15"</formula>
    </cfRule>
    <cfRule type="cellIs" dxfId="71" priority="64" operator="equal">
      <formula>"ALTA-IMPORTANTE 5"</formula>
    </cfRule>
    <cfRule type="cellIs" dxfId="70" priority="65" operator="equal">
      <formula>"ALTA-IMPORTANTE 8"</formula>
    </cfRule>
    <cfRule type="cellIs" dxfId="69" priority="66" operator="equal">
      <formula>"ALTA-IMPORTANTE 4"</formula>
    </cfRule>
    <cfRule type="cellIs" dxfId="68" priority="67" operator="equal">
      <formula>"ALTA-IMPORTANTE 12"</formula>
    </cfRule>
    <cfRule type="cellIs" dxfId="67" priority="68" operator="equal">
      <formula>"ALTA-IMPORTANTE 9"</formula>
    </cfRule>
    <cfRule type="cellIs" dxfId="66" priority="69" operator="equal">
      <formula>"ALTA-IMPORTANTE 10"</formula>
    </cfRule>
    <cfRule type="cellIs" dxfId="65" priority="70" operator="equal">
      <formula>"ALTA-IMPORTANTE 8"</formula>
    </cfRule>
    <cfRule type="cellIs" dxfId="64" priority="71" operator="equal">
      <formula>"ALTA-IMPORTANTE 5"</formula>
    </cfRule>
    <cfRule type="cellIs" dxfId="63" priority="72" operator="equal">
      <formula>"MODERADO 4"</formula>
    </cfRule>
    <cfRule type="cellIs" dxfId="62" priority="73" operator="equal">
      <formula>"MODERADO 6"</formula>
    </cfRule>
    <cfRule type="cellIs" dxfId="61" priority="74" operator="equal">
      <formula>"MODERADO 6"</formula>
    </cfRule>
    <cfRule type="cellIs" dxfId="60" priority="75" operator="equal">
      <formula>"MODERADO 3"</formula>
    </cfRule>
    <cfRule type="cellIs" dxfId="59" priority="76" operator="equal">
      <formula>"BAJO-TRIVIAL 3"</formula>
    </cfRule>
    <cfRule type="cellIs" dxfId="58" priority="77" operator="equal">
      <formula>"BAJO-ACEPTABLE 4"</formula>
    </cfRule>
    <cfRule type="cellIs" dxfId="57" priority="78" operator="equal">
      <formula>"BAJO-TRIVIAL 2"</formula>
    </cfRule>
    <cfRule type="cellIs" dxfId="56" priority="79" operator="equal">
      <formula>"BAJO-ACEPTABLE 2"</formula>
    </cfRule>
    <cfRule type="cellIs" dxfId="55" priority="80" operator="equal">
      <formula>"BAJO-TRIVIAL 1"</formula>
    </cfRule>
  </conditionalFormatting>
  <conditionalFormatting sqref="R9">
    <cfRule type="cellIs" dxfId="54" priority="16" operator="equal">
      <formula>"EXTREMA-INACEPTABLE 25"</formula>
    </cfRule>
    <cfRule type="cellIs" dxfId="53" priority="17" operator="equal">
      <formula>"EXTREMA-INACEPTABLE 20"</formula>
    </cfRule>
    <cfRule type="cellIs" dxfId="52" priority="18" operator="equal">
      <formula>"EXTREMA-INACEPTABLE 15"</formula>
    </cfRule>
    <cfRule type="cellIs" dxfId="51" priority="19" operator="equal">
      <formula>"EXTREMA-INACEPTABLE 10"</formula>
    </cfRule>
    <cfRule type="cellIs" dxfId="50" priority="20" operator="equal">
      <formula>"EXTREMA-INACEPTABLE 20"</formula>
    </cfRule>
    <cfRule type="cellIs" dxfId="49" priority="21" operator="equal">
      <formula>"EXTREMA-INACEPTABLE 16"</formula>
    </cfRule>
    <cfRule type="cellIs" dxfId="48" priority="22" operator="equal">
      <formula>"EXTREMA-INACEPTABLE 12"</formula>
    </cfRule>
    <cfRule type="cellIs" dxfId="47" priority="23" operator="equal">
      <formula>"EXTREMA- INACEPTABLE 15"</formula>
    </cfRule>
    <cfRule type="cellIs" dxfId="46" priority="24" operator="equal">
      <formula>"ALTA-IMPORTANTE 5"</formula>
    </cfRule>
    <cfRule type="cellIs" dxfId="45" priority="25" operator="equal">
      <formula>"ALTA-IMPORTANTE 8"</formula>
    </cfRule>
    <cfRule type="cellIs" dxfId="44" priority="26" operator="equal">
      <formula>"ALTA-IMPORTANTE 4"</formula>
    </cfRule>
    <cfRule type="cellIs" dxfId="43" priority="27" operator="equal">
      <formula>"ALTA-IMPORTANTE 12"</formula>
    </cfRule>
    <cfRule type="cellIs" dxfId="42" priority="28" operator="equal">
      <formula>"ALTA-IMPORTANTE 9"</formula>
    </cfRule>
    <cfRule type="cellIs" dxfId="41" priority="29" operator="equal">
      <formula>"ALTA-IMPORTANTE 10"</formula>
    </cfRule>
    <cfRule type="cellIs" dxfId="40" priority="30" operator="equal">
      <formula>"ALTA-IMPORTANTE 8"</formula>
    </cfRule>
    <cfRule type="cellIs" dxfId="39" priority="31" operator="equal">
      <formula>"ALTA-IMPORTANTE 5"</formula>
    </cfRule>
    <cfRule type="cellIs" dxfId="38" priority="32" operator="equal">
      <formula>"MODERADO 4"</formula>
    </cfRule>
    <cfRule type="cellIs" dxfId="37" priority="33" operator="equal">
      <formula>"MODERADO 6"</formula>
    </cfRule>
    <cfRule type="cellIs" dxfId="36" priority="34" operator="equal">
      <formula>"MODERADO 6"</formula>
    </cfRule>
    <cfRule type="cellIs" dxfId="35" priority="35" operator="equal">
      <formula>"MODERADO 3"</formula>
    </cfRule>
    <cfRule type="cellIs" dxfId="34" priority="36" operator="equal">
      <formula>"BAJO-TRIVIAL 3"</formula>
    </cfRule>
    <cfRule type="cellIs" dxfId="33" priority="37" operator="equal">
      <formula>"BAJO-ACEPTABLE 4"</formula>
    </cfRule>
    <cfRule type="cellIs" dxfId="32" priority="38" operator="equal">
      <formula>"BAJO-TRIVIAL 2"</formula>
    </cfRule>
    <cfRule type="cellIs" dxfId="31" priority="39" operator="equal">
      <formula>"BAJO-ACEPTABLE 2"</formula>
    </cfRule>
    <cfRule type="cellIs" dxfId="30" priority="40" operator="equal">
      <formula>"BAJO-TRIVIAL 1"</formula>
    </cfRule>
  </conditionalFormatting>
  <pageMargins left="0.70866141732283472" right="0.70866141732283472" top="0.74803149606299213" bottom="0.74803149606299213" header="0.31496062992125984" footer="0.31496062992125984"/>
  <pageSetup scale="25" orientation="landscape" r:id="rId1"/>
  <headerFooter>
    <oddHeader>&amp;C&amp;G</oddHeader>
    <oddFooter>&amp;LAprobó: Yanira Villamil S. - Jefe Oficina de Control Interno 
Revisó: Luis Antonio Guerrero/OCI 
Elaboró: Marcela López/Manuel Chisco/ Emilse Rodriguez /</oddFooter>
  </headerFooter>
  <drawing r:id="rId2"/>
  <legacyDrawingHF r:id="rId3"/>
  <extLst>
    <ext xmlns:x14="http://schemas.microsoft.com/office/spreadsheetml/2009/9/main" uri="{78C0D931-6437-407d-A8EE-F0AAD7539E65}">
      <x14:conditionalFormattings>
        <x14:conditionalFormatting xmlns:xm="http://schemas.microsoft.com/office/excel/2006/main">
          <x14:cfRule type="cellIs" priority="41" operator="equal" id="{31E9014D-A6DC-4505-BAAD-A9E79DA44A31}">
            <xm:f>'C:\En validaciones\[Matriz de Riesgos Promoción y Prevención.xlsm]DATOS'!#REF!</xm:f>
            <x14:dxf>
              <fill>
                <patternFill>
                  <bgColor rgb="FFFF0000"/>
                </patternFill>
              </fill>
            </x14:dxf>
          </x14:cfRule>
          <x14:cfRule type="cellIs" priority="42" operator="equal" id="{F87F67CD-F387-4B2D-98BA-E34B437D6220}">
            <xm:f>'C:\En validaciones\[Matriz de Riesgos Promoción y Prevención.xlsm]DATOS'!#REF!</xm:f>
            <x14:dxf>
              <fill>
                <patternFill>
                  <bgColor rgb="FFFF0000"/>
                </patternFill>
              </fill>
            </x14:dxf>
          </x14:cfRule>
          <x14:cfRule type="cellIs" priority="43" operator="equal" id="{D3CBDB8C-7082-463C-B418-931AC6DB5C1D}">
            <xm:f>'C:\En validaciones\[Matriz de Riesgos Promoción y Prevención.xlsm]DATOS'!#REF!</xm:f>
            <x14:dxf>
              <fill>
                <patternFill>
                  <bgColor rgb="FFFF0000"/>
                </patternFill>
              </fill>
            </x14:dxf>
          </x14:cfRule>
          <x14:cfRule type="cellIs" priority="44" operator="equal" id="{0A9113A8-1AD4-47D6-9F62-16E2CD5EF6FE}">
            <xm:f>'C:\En validaciones\[Matriz de Riesgos Promoción y Prevención.xlsm]DATOS'!#REF!</xm:f>
            <x14:dxf>
              <fill>
                <patternFill>
                  <bgColor rgb="FFFFC000"/>
                </patternFill>
              </fill>
            </x14:dxf>
          </x14:cfRule>
          <x14:cfRule type="cellIs" priority="45" operator="equal" id="{78C6397C-9E10-44FA-A0C5-B016158DF526}">
            <xm:f>'C:\En validaciones\[Matriz de Riesgos Promoción y Prevención.xlsm]DATOS'!#REF!</xm:f>
            <x14:dxf>
              <fill>
                <patternFill>
                  <bgColor rgb="FFFFC000"/>
                </patternFill>
              </fill>
            </x14:dxf>
          </x14:cfRule>
          <x14:cfRule type="cellIs" priority="46" operator="equal" id="{CA3882BC-3781-483F-980C-ABE5250EFD85}">
            <xm:f>'C:\En validaciones\[Matriz de Riesgos Promoción y Prevención.xlsm]DATOS'!#REF!</xm:f>
            <x14:dxf>
              <fill>
                <patternFill>
                  <bgColor rgb="FFFFC000"/>
                </patternFill>
              </fill>
            </x14:dxf>
          </x14:cfRule>
          <x14:cfRule type="cellIs" priority="47" operator="equal" id="{0A30E7D4-DFDB-482C-A675-60D8BA78749E}">
            <xm:f>'C:\En validaciones\[Matriz de Riesgos Promoción y Prevención.xlsm]DATOS'!#REF!</xm:f>
            <x14:dxf>
              <fill>
                <patternFill>
                  <bgColor rgb="FFFFC000"/>
                </patternFill>
              </fill>
            </x14:dxf>
          </x14:cfRule>
          <x14:cfRule type="cellIs" priority="48" operator="equal" id="{40AAF99B-5A3B-46E5-9D1D-060303AD4B93}">
            <xm:f>'C:\En validaciones\[Matriz de Riesgos Promoción y Prevención.xlsm]DATOS'!#REF!</xm:f>
            <x14:dxf>
              <fill>
                <patternFill>
                  <bgColor rgb="FFFFFF00"/>
                </patternFill>
              </fill>
            </x14:dxf>
          </x14:cfRule>
          <x14:cfRule type="cellIs" priority="49" operator="equal" id="{5AB65C15-410A-47F6-8479-B63D9BFC783D}">
            <xm:f>'C:\En validaciones\[Matriz de Riesgos Promoción y Prevención.xlsm]DATOS'!#REF!</xm:f>
            <x14:dxf>
              <fill>
                <patternFill>
                  <bgColor rgb="FFFFFF00"/>
                </patternFill>
              </fill>
            </x14:dxf>
          </x14:cfRule>
          <x14:cfRule type="cellIs" priority="50" operator="equal" id="{BE612239-3EB7-4780-946F-6DCC7D7E235B}">
            <xm:f>'C:\En validaciones\[Matriz de Riesgos Promoción y Prevención.xlsm]DATOS'!#REF!</xm:f>
            <x14:dxf>
              <fill>
                <patternFill>
                  <bgColor rgb="FFFFFF00"/>
                </patternFill>
              </fill>
            </x14:dxf>
          </x14:cfRule>
          <x14:cfRule type="cellIs" priority="51" operator="equal" id="{7F5CFA19-11AA-49DB-91B1-DDEAE1C4F279}">
            <xm:f>'C:\En validaciones\[Matriz de Riesgos Promoción y Prevención.xlsm]DATOS'!#REF!</xm:f>
            <x14:dxf>
              <fill>
                <patternFill>
                  <bgColor rgb="FFFFFF00"/>
                </patternFill>
              </fill>
            </x14:dxf>
          </x14:cfRule>
          <x14:cfRule type="cellIs" priority="52" operator="equal" id="{4A3DAF88-0F10-4142-A79E-B94D009DFB40}">
            <xm:f>'C:\En validaciones\[Matriz de Riesgos Promoción y Prevención.xlsm]DATOS'!#REF!</xm:f>
            <x14:dxf>
              <fill>
                <patternFill>
                  <bgColor rgb="FFFFFF00"/>
                </patternFill>
              </fill>
            </x14:dxf>
          </x14:cfRule>
          <x14:cfRule type="cellIs" priority="53" operator="equal" id="{854E9664-6AEE-4525-8861-F914AEF79F0D}">
            <xm:f>'C:\En validaciones\[Matriz de Riesgos Promoción y Prevención.xlsm]DATOS'!#REF!</xm:f>
            <x14:dxf>
              <fill>
                <patternFill>
                  <bgColor theme="9"/>
                </patternFill>
              </fill>
            </x14:dxf>
          </x14:cfRule>
          <x14:cfRule type="cellIs" priority="54" operator="equal" id="{403F2196-4CEE-49A4-9F04-C20F3F82E564}">
            <xm:f>'C:\En validaciones\[Matriz de Riesgos Promoción y Prevención.xlsm]DATOS'!#REF!</xm:f>
            <x14:dxf>
              <fill>
                <patternFill>
                  <bgColor theme="9"/>
                </patternFill>
              </fill>
            </x14:dxf>
          </x14:cfRule>
          <x14:cfRule type="cellIs" priority="55" operator="equal" id="{FDA1A93F-BF77-48E4-AF36-9CD878A1A8DE}">
            <xm:f>'C:\En validaciones\[Matriz de Riesgos Promoción y Prevención.xlsm]DATOS'!#REF!</xm:f>
            <x14:dxf>
              <fill>
                <patternFill>
                  <bgColor theme="9"/>
                </patternFill>
              </fill>
            </x14:dxf>
          </x14:cfRule>
          <xm:sqref>N9</xm:sqref>
        </x14:conditionalFormatting>
        <x14:conditionalFormatting xmlns:xm="http://schemas.microsoft.com/office/excel/2006/main">
          <x14:cfRule type="cellIs" priority="1" operator="equal" id="{D2F293C4-766E-481C-8F4F-80318E0DD324}">
            <xm:f>'C:\Users\Javier.Bermudez\Documents\Matrices 2017\En validaciones\[Matriz de Riesgos Promoción y Prevención.xlsm]DATOS'!#REF!</xm:f>
            <x14:dxf>
              <fill>
                <patternFill>
                  <bgColor rgb="FFFF0000"/>
                </patternFill>
              </fill>
            </x14:dxf>
          </x14:cfRule>
          <x14:cfRule type="cellIs" priority="2" operator="equal" id="{97D84B6B-207E-49E4-BB9B-281987D066C5}">
            <xm:f>'C:\Users\Javier.Bermudez\Documents\Matrices 2017\En validaciones\[Matriz de Riesgos Promoción y Prevención.xlsm]DATOS'!#REF!</xm:f>
            <x14:dxf>
              <fill>
                <patternFill>
                  <bgColor rgb="FFFF0000"/>
                </patternFill>
              </fill>
            </x14:dxf>
          </x14:cfRule>
          <x14:cfRule type="cellIs" priority="3" operator="equal" id="{D193CA38-DCDB-4C1F-9B53-B4B25D5AF355}">
            <xm:f>'C:\Users\Javier.Bermudez\Documents\Matrices 2017\En validaciones\[Matriz de Riesgos Promoción y Prevención.xlsm]DATOS'!#REF!</xm:f>
            <x14:dxf>
              <fill>
                <patternFill>
                  <bgColor rgb="FFFF0000"/>
                </patternFill>
              </fill>
            </x14:dxf>
          </x14:cfRule>
          <x14:cfRule type="cellIs" priority="4" operator="equal" id="{228DF62D-14D2-4737-AEFF-DFF9D9774736}">
            <xm:f>'C:\Users\Javier.Bermudez\Documents\Matrices 2017\En validaciones\[Matriz de Riesgos Promoción y Prevención.xlsm]DATOS'!#REF!</xm:f>
            <x14:dxf>
              <fill>
                <patternFill>
                  <bgColor rgb="FFFFC000"/>
                </patternFill>
              </fill>
            </x14:dxf>
          </x14:cfRule>
          <x14:cfRule type="cellIs" priority="5" operator="equal" id="{B927E029-0029-43CC-930E-EB15B5FFBABC}">
            <xm:f>'C:\Users\Javier.Bermudez\Documents\Matrices 2017\En validaciones\[Matriz de Riesgos Promoción y Prevención.xlsm]DATOS'!#REF!</xm:f>
            <x14:dxf>
              <fill>
                <patternFill>
                  <bgColor rgb="FFFFC000"/>
                </patternFill>
              </fill>
            </x14:dxf>
          </x14:cfRule>
          <x14:cfRule type="cellIs" priority="6" operator="equal" id="{C30319D6-99FE-47F8-809F-35CC6FE22488}">
            <xm:f>'C:\Users\Javier.Bermudez\Documents\Matrices 2017\En validaciones\[Matriz de Riesgos Promoción y Prevención.xlsm]DATOS'!#REF!</xm:f>
            <x14:dxf>
              <fill>
                <patternFill>
                  <bgColor rgb="FFFFC000"/>
                </patternFill>
              </fill>
            </x14:dxf>
          </x14:cfRule>
          <x14:cfRule type="cellIs" priority="7" operator="equal" id="{7E96B3B5-F011-4887-A467-F237876C6F88}">
            <xm:f>'C:\Users\Javier.Bermudez\Documents\Matrices 2017\En validaciones\[Matriz de Riesgos Promoción y Prevención.xlsm]DATOS'!#REF!</xm:f>
            <x14:dxf>
              <fill>
                <patternFill>
                  <bgColor rgb="FFFFC000"/>
                </patternFill>
              </fill>
            </x14:dxf>
          </x14:cfRule>
          <x14:cfRule type="cellIs" priority="8" operator="equal" id="{8586872C-C864-4BD9-AB52-FCB193628F1C}">
            <xm:f>'C:\Users\Javier.Bermudez\Documents\Matrices 2017\En validaciones\[Matriz de Riesgos Promoción y Prevención.xlsm]DATOS'!#REF!</xm:f>
            <x14:dxf>
              <fill>
                <patternFill>
                  <bgColor rgb="FFFFFF00"/>
                </patternFill>
              </fill>
            </x14:dxf>
          </x14:cfRule>
          <x14:cfRule type="cellIs" priority="9" operator="equal" id="{E5FB87E7-98BB-4577-8BDB-4B8E3667807C}">
            <xm:f>'C:\Users\Javier.Bermudez\Documents\Matrices 2017\En validaciones\[Matriz de Riesgos Promoción y Prevención.xlsm]DATOS'!#REF!</xm:f>
            <x14:dxf>
              <fill>
                <patternFill>
                  <bgColor rgb="FFFFFF00"/>
                </patternFill>
              </fill>
            </x14:dxf>
          </x14:cfRule>
          <x14:cfRule type="cellIs" priority="10" operator="equal" id="{79918409-8079-4A93-ADE7-2D31F484A2F3}">
            <xm:f>'C:\Users\Javier.Bermudez\Documents\Matrices 2017\En validaciones\[Matriz de Riesgos Promoción y Prevención.xlsm]DATOS'!#REF!</xm:f>
            <x14:dxf>
              <fill>
                <patternFill>
                  <bgColor rgb="FFFFFF00"/>
                </patternFill>
              </fill>
            </x14:dxf>
          </x14:cfRule>
          <x14:cfRule type="cellIs" priority="11" operator="equal" id="{000A70EF-1DA5-4AB0-AE7D-62AEA846B1E4}">
            <xm:f>'C:\Users\Javier.Bermudez\Documents\Matrices 2017\En validaciones\[Matriz de Riesgos Promoción y Prevención.xlsm]DATOS'!#REF!</xm:f>
            <x14:dxf>
              <fill>
                <patternFill>
                  <bgColor rgb="FFFFFF00"/>
                </patternFill>
              </fill>
            </x14:dxf>
          </x14:cfRule>
          <x14:cfRule type="cellIs" priority="12" operator="equal" id="{34C5D159-E2DE-47F3-8712-54FBCFF5819C}">
            <xm:f>'C:\Users\Javier.Bermudez\Documents\Matrices 2017\En validaciones\[Matriz de Riesgos Promoción y Prevención.xlsm]DATOS'!#REF!</xm:f>
            <x14:dxf>
              <fill>
                <patternFill>
                  <bgColor rgb="FFFFFF00"/>
                </patternFill>
              </fill>
            </x14:dxf>
          </x14:cfRule>
          <x14:cfRule type="cellIs" priority="13" operator="equal" id="{09605C46-6528-4876-94F9-99D65B76DA8A}">
            <xm:f>'C:\Users\Javier.Bermudez\Documents\Matrices 2017\En validaciones\[Matriz de Riesgos Promoción y Prevención.xlsm]DATOS'!#REF!</xm:f>
            <x14:dxf>
              <fill>
                <patternFill>
                  <bgColor theme="9"/>
                </patternFill>
              </fill>
            </x14:dxf>
          </x14:cfRule>
          <x14:cfRule type="cellIs" priority="14" operator="equal" id="{800E452D-1371-4FED-BFE6-38DFCAC0FD48}">
            <xm:f>'C:\Users\Javier.Bermudez\Documents\Matrices 2017\En validaciones\[Matriz de Riesgos Promoción y Prevención.xlsm]DATOS'!#REF!</xm:f>
            <x14:dxf>
              <fill>
                <patternFill>
                  <bgColor theme="9"/>
                </patternFill>
              </fill>
            </x14:dxf>
          </x14:cfRule>
          <x14:cfRule type="cellIs" priority="15" operator="equal" id="{84658AFF-CCE4-4394-9BFB-79889447422B}">
            <xm:f>'C:\Users\Javier.Bermudez\Documents\Matrices 2017\En validaciones\[Matriz de Riesgos Promoción y Prevención.xlsm]DATOS'!#REF!</xm:f>
            <x14:dxf>
              <fill>
                <patternFill>
                  <bgColor theme="9"/>
                </patternFill>
              </fill>
            </x14:dxf>
          </x14:cfRule>
          <xm:sqref>R9</xm:sqref>
        </x14:conditionalFormatting>
      </x14:conditionalFormatting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
    <tabColor theme="0"/>
  </sheetPr>
  <dimension ref="A1:AR71"/>
  <sheetViews>
    <sheetView zoomScale="70" zoomScaleNormal="70" workbookViewId="0">
      <selection activeCell="C41" sqref="C41:F41"/>
    </sheetView>
  </sheetViews>
  <sheetFormatPr baseColWidth="10" defaultColWidth="11.42578125" defaultRowHeight="15" x14ac:dyDescent="0.25"/>
  <cols>
    <col min="1" max="1" width="7.5703125" style="351" customWidth="1"/>
    <col min="2" max="2" width="7.140625" style="351" customWidth="1"/>
    <col min="3" max="22" width="7.28515625" style="351" customWidth="1"/>
    <col min="23" max="23" width="9" style="351" customWidth="1"/>
    <col min="24" max="24" width="11.42578125" style="351"/>
    <col min="25" max="25" width="2.5703125" style="351" bestFit="1" customWidth="1"/>
    <col min="26" max="26" width="7.85546875" style="351" customWidth="1"/>
    <col min="27" max="27" width="6.5703125" style="351" bestFit="1" customWidth="1"/>
    <col min="28" max="28" width="5.42578125" style="351" bestFit="1" customWidth="1"/>
    <col min="29" max="30" width="5.7109375" style="351" customWidth="1"/>
    <col min="31" max="31" width="6.28515625" style="351" bestFit="1" customWidth="1"/>
    <col min="32" max="32" width="5.28515625" style="351" bestFit="1" customWidth="1"/>
    <col min="33" max="33" width="7.140625" style="351" customWidth="1"/>
    <col min="34" max="34" width="11.42578125" style="351"/>
    <col min="35" max="35" width="5.42578125" style="351" bestFit="1" customWidth="1"/>
    <col min="36" max="36" width="6.28515625" style="351" bestFit="1" customWidth="1"/>
    <col min="37" max="37" width="11" style="351" customWidth="1"/>
    <col min="38" max="38" width="6.7109375" style="351" customWidth="1"/>
    <col min="39" max="39" width="6.28515625" style="351" bestFit="1" customWidth="1"/>
    <col min="40" max="40" width="5.42578125" style="351" bestFit="1" customWidth="1"/>
    <col min="41" max="41" width="8.140625" style="351" customWidth="1"/>
    <col min="42" max="42" width="8.5703125" style="351" customWidth="1"/>
    <col min="43" max="43" width="5.42578125" style="351" bestFit="1" customWidth="1"/>
    <col min="44" max="44" width="8.140625" style="351" customWidth="1"/>
    <col min="45" max="16384" width="11.42578125" style="351"/>
  </cols>
  <sheetData>
    <row r="1" spans="1:44" x14ac:dyDescent="0.25">
      <c r="B1" s="708" t="s">
        <v>570</v>
      </c>
      <c r="C1" s="708"/>
      <c r="D1" s="708"/>
      <c r="E1" s="708"/>
      <c r="F1" s="708"/>
      <c r="G1" s="708"/>
      <c r="H1" s="708"/>
      <c r="I1" s="708"/>
      <c r="J1" s="708"/>
      <c r="K1" s="708"/>
      <c r="L1" s="708"/>
      <c r="M1" s="708"/>
      <c r="N1" s="708"/>
      <c r="O1" s="708"/>
      <c r="P1" s="708"/>
      <c r="Q1" s="708"/>
      <c r="R1" s="708"/>
      <c r="S1" s="708"/>
      <c r="T1" s="708"/>
      <c r="U1" s="708"/>
      <c r="V1" s="708"/>
      <c r="W1" s="708"/>
      <c r="X1" s="708"/>
      <c r="Y1" s="708"/>
      <c r="Z1" s="708"/>
      <c r="AA1" s="708"/>
      <c r="AB1" s="708"/>
      <c r="AC1" s="708"/>
      <c r="AD1" s="708"/>
      <c r="AE1" s="708"/>
      <c r="AF1" s="708"/>
      <c r="AG1" s="708"/>
      <c r="AH1" s="708"/>
      <c r="AI1" s="708"/>
      <c r="AJ1" s="708"/>
      <c r="AK1" s="708"/>
      <c r="AL1" s="708"/>
      <c r="AM1" s="708"/>
      <c r="AN1" s="708"/>
      <c r="AO1" s="708"/>
      <c r="AP1" s="708"/>
      <c r="AQ1" s="708"/>
    </row>
    <row r="2" spans="1:44" x14ac:dyDescent="0.25">
      <c r="B2" s="708"/>
      <c r="C2" s="708"/>
      <c r="D2" s="708"/>
      <c r="E2" s="708"/>
      <c r="F2" s="708"/>
      <c r="G2" s="708"/>
      <c r="H2" s="708"/>
      <c r="I2" s="708"/>
      <c r="J2" s="708"/>
      <c r="K2" s="708"/>
      <c r="L2" s="708"/>
      <c r="M2" s="708"/>
      <c r="N2" s="708"/>
      <c r="O2" s="708"/>
      <c r="P2" s="708"/>
      <c r="Q2" s="708"/>
      <c r="R2" s="708"/>
      <c r="S2" s="708"/>
      <c r="T2" s="708"/>
      <c r="U2" s="708"/>
      <c r="V2" s="708"/>
      <c r="W2" s="708"/>
      <c r="X2" s="708"/>
      <c r="Y2" s="708"/>
      <c r="Z2" s="708"/>
      <c r="AA2" s="708"/>
      <c r="AB2" s="708"/>
      <c r="AC2" s="708"/>
      <c r="AD2" s="708"/>
      <c r="AE2" s="708"/>
      <c r="AF2" s="708"/>
      <c r="AG2" s="708"/>
      <c r="AH2" s="708"/>
      <c r="AI2" s="708"/>
      <c r="AJ2" s="708"/>
      <c r="AK2" s="708"/>
      <c r="AL2" s="708"/>
      <c r="AM2" s="708"/>
      <c r="AN2" s="708"/>
      <c r="AO2" s="708"/>
      <c r="AP2" s="708"/>
      <c r="AQ2" s="708"/>
    </row>
    <row r="3" spans="1:44" ht="15.75" thickBot="1" x14ac:dyDescent="0.3"/>
    <row r="4" spans="1:44" ht="16.5" thickTop="1" thickBot="1" x14ac:dyDescent="0.3">
      <c r="A4" s="713" t="s">
        <v>568</v>
      </c>
      <c r="B4" s="713"/>
      <c r="C4" s="714" t="s">
        <v>569</v>
      </c>
      <c r="D4" s="714"/>
      <c r="E4" s="714"/>
      <c r="F4" s="714"/>
      <c r="G4" s="714"/>
      <c r="H4" s="714"/>
      <c r="I4" s="714"/>
      <c r="J4" s="714"/>
      <c r="K4" s="714"/>
      <c r="L4" s="714"/>
      <c r="M4" s="714"/>
      <c r="N4" s="714"/>
      <c r="O4" s="714"/>
      <c r="P4" s="714"/>
      <c r="Q4" s="714"/>
      <c r="R4" s="714"/>
      <c r="S4" s="714"/>
      <c r="T4" s="714"/>
      <c r="U4" s="714"/>
      <c r="V4" s="714"/>
      <c r="X4" s="713" t="s">
        <v>568</v>
      </c>
      <c r="Y4" s="713"/>
      <c r="Z4" s="714" t="s">
        <v>567</v>
      </c>
      <c r="AA4" s="714"/>
      <c r="AB4" s="714"/>
      <c r="AC4" s="714"/>
      <c r="AD4" s="714"/>
      <c r="AE4" s="714"/>
      <c r="AF4" s="714"/>
      <c r="AG4" s="714"/>
      <c r="AH4" s="714"/>
      <c r="AI4" s="714"/>
      <c r="AJ4" s="714"/>
      <c r="AK4" s="714"/>
      <c r="AL4" s="714"/>
      <c r="AM4" s="714"/>
      <c r="AN4" s="714"/>
      <c r="AO4" s="714"/>
      <c r="AP4" s="714"/>
      <c r="AQ4" s="714"/>
      <c r="AR4" s="714"/>
    </row>
    <row r="5" spans="1:44" ht="16.5" thickTop="1" thickBot="1" x14ac:dyDescent="0.3">
      <c r="A5" s="712" t="s">
        <v>383</v>
      </c>
      <c r="B5" s="711">
        <v>5</v>
      </c>
      <c r="C5" s="375"/>
      <c r="D5" s="375"/>
      <c r="E5" s="375"/>
      <c r="F5" s="375"/>
      <c r="G5" s="376"/>
      <c r="H5" s="375"/>
      <c r="I5" s="375"/>
      <c r="J5" s="375"/>
      <c r="K5" s="387"/>
      <c r="L5" s="386"/>
      <c r="M5" s="386"/>
      <c r="N5" s="386"/>
      <c r="O5" s="387"/>
      <c r="P5" s="386"/>
      <c r="Q5" s="386"/>
      <c r="R5" s="386"/>
      <c r="S5" s="387"/>
      <c r="T5" s="386"/>
      <c r="U5" s="386"/>
      <c r="V5" s="386"/>
      <c r="X5" s="712" t="s">
        <v>383</v>
      </c>
      <c r="Y5" s="711">
        <v>5</v>
      </c>
      <c r="Z5" s="376"/>
      <c r="AA5" s="375"/>
      <c r="AB5" s="375"/>
      <c r="AC5" s="375"/>
      <c r="AD5" s="376"/>
      <c r="AE5" s="375"/>
      <c r="AF5" s="375"/>
      <c r="AG5" s="375"/>
      <c r="AH5" s="387"/>
      <c r="AI5" s="386"/>
      <c r="AJ5" s="386"/>
      <c r="AK5" s="386"/>
      <c r="AL5" s="387"/>
      <c r="AM5" s="386"/>
      <c r="AN5" s="386"/>
      <c r="AO5" s="386"/>
      <c r="AP5" s="387"/>
      <c r="AQ5" s="386"/>
      <c r="AR5" s="386"/>
    </row>
    <row r="6" spans="1:44" ht="16.5" thickTop="1" thickBot="1" x14ac:dyDescent="0.3">
      <c r="A6" s="712"/>
      <c r="B6" s="711"/>
      <c r="C6" s="370"/>
      <c r="D6" s="370"/>
      <c r="E6" s="370"/>
      <c r="F6" s="370"/>
      <c r="G6" s="371"/>
      <c r="H6" s="370"/>
      <c r="I6" s="370"/>
      <c r="J6" s="370"/>
      <c r="K6" s="385"/>
      <c r="L6" s="384"/>
      <c r="M6" s="384"/>
      <c r="N6" s="384"/>
      <c r="O6" s="385"/>
      <c r="P6" s="384" t="s">
        <v>494</v>
      </c>
      <c r="Q6" s="384"/>
      <c r="R6" s="384"/>
      <c r="S6" s="385"/>
      <c r="T6" s="384" t="s">
        <v>430</v>
      </c>
      <c r="U6" s="384"/>
      <c r="V6" s="384"/>
      <c r="X6" s="712"/>
      <c r="Y6" s="711"/>
      <c r="Z6" s="371"/>
      <c r="AA6" s="370"/>
      <c r="AB6" s="370"/>
      <c r="AC6" s="370"/>
      <c r="AD6" s="371"/>
      <c r="AE6" s="370"/>
      <c r="AF6" s="370"/>
      <c r="AG6" s="370"/>
      <c r="AH6" s="385"/>
      <c r="AI6" s="384"/>
      <c r="AJ6" s="384"/>
      <c r="AK6" s="384"/>
      <c r="AL6" s="385"/>
      <c r="AM6" s="384"/>
      <c r="AN6" s="384"/>
      <c r="AO6" s="384"/>
      <c r="AP6" s="385"/>
      <c r="AQ6" s="384"/>
      <c r="AR6" s="384"/>
    </row>
    <row r="7" spans="1:44" ht="16.5" thickTop="1" thickBot="1" x14ac:dyDescent="0.3">
      <c r="A7" s="712"/>
      <c r="B7" s="711"/>
      <c r="C7" s="370"/>
      <c r="D7" s="370"/>
      <c r="E7" s="370"/>
      <c r="F7" s="370"/>
      <c r="G7" s="371"/>
      <c r="H7" s="370"/>
      <c r="I7" s="370"/>
      <c r="J7" s="370"/>
      <c r="K7" s="385"/>
      <c r="L7" s="384"/>
      <c r="M7" s="384"/>
      <c r="N7" s="384"/>
      <c r="O7" s="385"/>
      <c r="P7" s="384"/>
      <c r="Q7" s="384"/>
      <c r="R7" s="384"/>
      <c r="S7" s="385"/>
      <c r="T7" s="384"/>
      <c r="U7" s="384"/>
      <c r="V7" s="384"/>
      <c r="X7" s="712"/>
      <c r="Y7" s="711"/>
      <c r="Z7" s="371"/>
      <c r="AA7" s="370"/>
      <c r="AB7" s="370"/>
      <c r="AC7" s="370"/>
      <c r="AD7" s="371"/>
      <c r="AE7" s="370"/>
      <c r="AF7" s="370"/>
      <c r="AG7" s="370"/>
      <c r="AH7" s="385"/>
      <c r="AI7" s="384"/>
      <c r="AJ7" s="384"/>
      <c r="AK7" s="384"/>
      <c r="AL7" s="385"/>
      <c r="AM7" s="384"/>
      <c r="AN7" s="384"/>
      <c r="AO7" s="384"/>
      <c r="AP7" s="385"/>
      <c r="AQ7" s="384"/>
      <c r="AR7" s="384"/>
    </row>
    <row r="8" spans="1:44" ht="16.5" thickTop="1" thickBot="1" x14ac:dyDescent="0.3">
      <c r="A8" s="712"/>
      <c r="B8" s="711"/>
      <c r="C8" s="370"/>
      <c r="D8" s="370"/>
      <c r="E8" s="370"/>
      <c r="F8" s="370"/>
      <c r="G8" s="371"/>
      <c r="H8" s="370"/>
      <c r="I8" s="370"/>
      <c r="J8" s="370"/>
      <c r="K8" s="385"/>
      <c r="L8" s="384"/>
      <c r="M8" s="384"/>
      <c r="N8" s="384"/>
      <c r="O8" s="385"/>
      <c r="P8" s="384"/>
      <c r="Q8" s="384"/>
      <c r="R8" s="384"/>
      <c r="S8" s="385"/>
      <c r="T8" s="384"/>
      <c r="U8" s="384"/>
      <c r="V8" s="384"/>
      <c r="X8" s="712"/>
      <c r="Y8" s="711"/>
      <c r="Z8" s="371"/>
      <c r="AA8" s="370"/>
      <c r="AB8" s="370"/>
      <c r="AC8" s="370"/>
      <c r="AD8" s="371"/>
      <c r="AE8" s="370"/>
      <c r="AF8" s="370"/>
      <c r="AG8" s="370"/>
      <c r="AH8" s="385"/>
      <c r="AI8" s="384"/>
      <c r="AJ8" s="384"/>
      <c r="AK8" s="384"/>
      <c r="AL8" s="385"/>
      <c r="AM8" s="384"/>
      <c r="AN8" s="384"/>
      <c r="AO8" s="384"/>
      <c r="AP8" s="385"/>
      <c r="AQ8" s="384"/>
      <c r="AR8" s="384"/>
    </row>
    <row r="9" spans="1:44" ht="16.5" thickTop="1" thickBot="1" x14ac:dyDescent="0.3">
      <c r="A9" s="712"/>
      <c r="B9" s="711"/>
      <c r="C9" s="370"/>
      <c r="D9" s="370"/>
      <c r="E9" s="370"/>
      <c r="F9" s="370"/>
      <c r="G9" s="371"/>
      <c r="H9" s="370"/>
      <c r="I9" s="370"/>
      <c r="J9" s="370"/>
      <c r="K9" s="385"/>
      <c r="L9" s="384"/>
      <c r="M9" s="384"/>
      <c r="N9" s="384"/>
      <c r="O9" s="385"/>
      <c r="P9" s="384"/>
      <c r="Q9" s="384"/>
      <c r="R9" s="384"/>
      <c r="S9" s="385"/>
      <c r="T9" s="384"/>
      <c r="U9" s="384"/>
      <c r="V9" s="384"/>
      <c r="X9" s="712"/>
      <c r="Y9" s="711"/>
      <c r="Z9" s="371"/>
      <c r="AA9" s="370"/>
      <c r="AB9" s="370"/>
      <c r="AC9" s="370"/>
      <c r="AD9" s="371"/>
      <c r="AE9" s="370"/>
      <c r="AF9" s="370"/>
      <c r="AG9" s="370"/>
      <c r="AH9" s="385"/>
      <c r="AI9" s="384"/>
      <c r="AJ9" s="384"/>
      <c r="AK9" s="384"/>
      <c r="AL9" s="385"/>
      <c r="AM9" s="384"/>
      <c r="AN9" s="384"/>
      <c r="AO9" s="384"/>
      <c r="AP9" s="385"/>
      <c r="AQ9" s="384"/>
      <c r="AR9" s="384"/>
    </row>
    <row r="10" spans="1:44" ht="16.5" thickTop="1" thickBot="1" x14ac:dyDescent="0.3">
      <c r="A10" s="712"/>
      <c r="B10" s="711"/>
      <c r="C10" s="370"/>
      <c r="D10" s="370"/>
      <c r="E10" s="370"/>
      <c r="F10" s="370"/>
      <c r="G10" s="371"/>
      <c r="H10" s="370"/>
      <c r="I10" s="370"/>
      <c r="J10" s="370"/>
      <c r="K10" s="385"/>
      <c r="L10" s="384"/>
      <c r="M10" s="384"/>
      <c r="N10" s="384"/>
      <c r="O10" s="385"/>
      <c r="P10" s="384"/>
      <c r="Q10" s="384"/>
      <c r="R10" s="384"/>
      <c r="S10" s="385"/>
      <c r="T10" s="384"/>
      <c r="U10" s="384"/>
      <c r="V10" s="384"/>
      <c r="X10" s="712"/>
      <c r="Y10" s="711"/>
      <c r="Z10" s="371"/>
      <c r="AA10" s="370"/>
      <c r="AB10" s="370"/>
      <c r="AC10" s="370"/>
      <c r="AD10" s="371"/>
      <c r="AE10" s="370"/>
      <c r="AF10" s="370"/>
      <c r="AG10" s="370"/>
      <c r="AH10" s="385"/>
      <c r="AI10" s="384"/>
      <c r="AJ10" s="384"/>
      <c r="AK10" s="384"/>
      <c r="AL10" s="385"/>
      <c r="AM10" s="384"/>
      <c r="AN10" s="384"/>
      <c r="AO10" s="384"/>
      <c r="AP10" s="385"/>
      <c r="AQ10" s="384"/>
      <c r="AR10" s="384"/>
    </row>
    <row r="11" spans="1:44" ht="16.5" thickTop="1" thickBot="1" x14ac:dyDescent="0.3">
      <c r="A11" s="712"/>
      <c r="B11" s="711"/>
      <c r="C11" s="361"/>
      <c r="D11" s="361"/>
      <c r="E11" s="361"/>
      <c r="F11" s="361"/>
      <c r="G11" s="362"/>
      <c r="H11" s="361"/>
      <c r="I11" s="361"/>
      <c r="J11" s="361"/>
      <c r="K11" s="383"/>
      <c r="L11" s="382"/>
      <c r="M11" s="382"/>
      <c r="N11" s="382"/>
      <c r="O11" s="383"/>
      <c r="P11" s="382"/>
      <c r="Q11" s="382"/>
      <c r="R11" s="382"/>
      <c r="S11" s="383"/>
      <c r="T11" s="382"/>
      <c r="U11" s="382"/>
      <c r="V11" s="382"/>
      <c r="X11" s="712"/>
      <c r="Y11" s="711"/>
      <c r="Z11" s="362"/>
      <c r="AA11" s="361"/>
      <c r="AB11" s="361"/>
      <c r="AC11" s="361"/>
      <c r="AD11" s="362"/>
      <c r="AE11" s="361"/>
      <c r="AF11" s="361"/>
      <c r="AG11" s="361"/>
      <c r="AH11" s="383"/>
      <c r="AI11" s="382"/>
      <c r="AJ11" s="382"/>
      <c r="AK11" s="382"/>
      <c r="AL11" s="383"/>
      <c r="AM11" s="382"/>
      <c r="AN11" s="382"/>
      <c r="AO11" s="382"/>
      <c r="AP11" s="383"/>
      <c r="AQ11" s="382"/>
      <c r="AR11" s="382"/>
    </row>
    <row r="12" spans="1:44" ht="16.5" thickTop="1" thickBot="1" x14ac:dyDescent="0.3">
      <c r="A12" s="712" t="s">
        <v>566</v>
      </c>
      <c r="B12" s="711">
        <v>4</v>
      </c>
      <c r="C12" s="377"/>
      <c r="D12" s="377"/>
      <c r="E12" s="377"/>
      <c r="F12" s="377"/>
      <c r="G12" s="376"/>
      <c r="H12" s="375"/>
      <c r="I12" s="375"/>
      <c r="J12" s="375"/>
      <c r="K12" s="376"/>
      <c r="L12" s="375"/>
      <c r="M12" s="375"/>
      <c r="N12" s="375"/>
      <c r="O12" s="387"/>
      <c r="P12" s="386"/>
      <c r="Q12" s="386"/>
      <c r="R12" s="386"/>
      <c r="S12" s="387"/>
      <c r="T12" s="386"/>
      <c r="U12" s="386"/>
      <c r="V12" s="386"/>
      <c r="X12" s="712" t="s">
        <v>566</v>
      </c>
      <c r="Y12" s="711">
        <v>4</v>
      </c>
      <c r="Z12" s="378"/>
      <c r="AA12" s="377"/>
      <c r="AB12" s="377"/>
      <c r="AC12" s="377"/>
      <c r="AD12" s="376"/>
      <c r="AE12" s="375"/>
      <c r="AF12" s="375"/>
      <c r="AG12" s="375"/>
      <c r="AH12" s="376"/>
      <c r="AI12" s="375"/>
      <c r="AJ12" s="375"/>
      <c r="AK12" s="375"/>
      <c r="AL12" s="387"/>
      <c r="AM12" s="386"/>
      <c r="AN12" s="386"/>
      <c r="AO12" s="386"/>
      <c r="AP12" s="387"/>
      <c r="AQ12" s="386"/>
      <c r="AR12" s="386"/>
    </row>
    <row r="13" spans="1:44" ht="16.5" thickTop="1" thickBot="1" x14ac:dyDescent="0.3">
      <c r="A13" s="712"/>
      <c r="B13" s="711"/>
      <c r="C13" s="363"/>
      <c r="D13" s="363" t="s">
        <v>456</v>
      </c>
      <c r="E13" s="363" t="s">
        <v>449</v>
      </c>
      <c r="F13" s="363"/>
      <c r="G13" s="371"/>
      <c r="H13" s="370" t="s">
        <v>502</v>
      </c>
      <c r="I13" s="370" t="s">
        <v>491</v>
      </c>
      <c r="J13" s="370"/>
      <c r="K13" s="371"/>
      <c r="L13" s="370" t="s">
        <v>500</v>
      </c>
      <c r="M13" s="370" t="s">
        <v>496</v>
      </c>
      <c r="N13" s="370"/>
      <c r="O13" s="385"/>
      <c r="P13" s="384" t="s">
        <v>490</v>
      </c>
      <c r="Q13" s="384" t="s">
        <v>477</v>
      </c>
      <c r="R13" s="384"/>
      <c r="S13" s="385"/>
      <c r="T13" s="384" t="s">
        <v>452</v>
      </c>
      <c r="U13" s="384"/>
      <c r="V13" s="384"/>
      <c r="X13" s="712"/>
      <c r="Y13" s="711"/>
      <c r="Z13" s="372"/>
      <c r="AA13" s="363" t="s">
        <v>449</v>
      </c>
      <c r="AB13" s="363"/>
      <c r="AC13" s="363"/>
      <c r="AD13" s="371"/>
      <c r="AE13" s="370" t="s">
        <v>447</v>
      </c>
      <c r="AF13" s="370"/>
      <c r="AG13" s="370"/>
      <c r="AH13" s="371"/>
      <c r="AI13" s="370" t="s">
        <v>455</v>
      </c>
      <c r="AJ13" s="370" t="s">
        <v>337</v>
      </c>
      <c r="AK13" s="370"/>
      <c r="AL13" s="385"/>
      <c r="AM13" s="384" t="s">
        <v>458</v>
      </c>
      <c r="AN13" s="384"/>
      <c r="AO13" s="384"/>
      <c r="AP13" s="385"/>
      <c r="AQ13" s="384"/>
      <c r="AR13" s="384"/>
    </row>
    <row r="14" spans="1:44" ht="16.5" thickTop="1" thickBot="1" x14ac:dyDescent="0.3">
      <c r="A14" s="712"/>
      <c r="B14" s="711"/>
      <c r="C14" s="363"/>
      <c r="D14" s="363"/>
      <c r="E14" s="363"/>
      <c r="F14" s="363"/>
      <c r="G14" s="371"/>
      <c r="H14" s="370" t="s">
        <v>447</v>
      </c>
      <c r="I14" s="370"/>
      <c r="J14" s="370"/>
      <c r="K14" s="371"/>
      <c r="L14" s="370" t="s">
        <v>492</v>
      </c>
      <c r="M14" s="370" t="s">
        <v>455</v>
      </c>
      <c r="N14" s="370"/>
      <c r="O14" s="385"/>
      <c r="P14" s="384" t="s">
        <v>458</v>
      </c>
      <c r="Q14" s="384" t="s">
        <v>429</v>
      </c>
      <c r="R14" s="384"/>
      <c r="S14" s="385"/>
      <c r="T14" s="384"/>
      <c r="U14" s="384"/>
      <c r="V14" s="384"/>
      <c r="X14" s="712"/>
      <c r="Y14" s="711"/>
      <c r="Z14" s="372"/>
      <c r="AA14" s="363"/>
      <c r="AB14" s="363"/>
      <c r="AC14" s="363"/>
      <c r="AD14" s="371"/>
      <c r="AE14" s="370" t="s">
        <v>491</v>
      </c>
      <c r="AF14" s="370"/>
      <c r="AG14" s="370"/>
      <c r="AH14" s="371"/>
      <c r="AI14" s="370" t="s">
        <v>494</v>
      </c>
      <c r="AJ14" s="370"/>
      <c r="AK14" s="370"/>
      <c r="AL14" s="385"/>
      <c r="AM14" s="384"/>
      <c r="AN14" s="384"/>
      <c r="AO14" s="384"/>
      <c r="AP14" s="385"/>
      <c r="AQ14" s="384"/>
      <c r="AR14" s="384"/>
    </row>
    <row r="15" spans="1:44" ht="16.5" thickTop="1" thickBot="1" x14ac:dyDescent="0.3">
      <c r="A15" s="712"/>
      <c r="B15" s="711"/>
      <c r="C15" s="363"/>
      <c r="D15" s="392"/>
      <c r="E15" s="392"/>
      <c r="F15" s="363"/>
      <c r="G15" s="371"/>
      <c r="H15" s="370"/>
      <c r="I15" s="370"/>
      <c r="J15" s="370"/>
      <c r="K15" s="371"/>
      <c r="L15" s="370" t="s">
        <v>454</v>
      </c>
      <c r="M15" s="370" t="s">
        <v>450</v>
      </c>
      <c r="N15" s="370"/>
      <c r="O15" s="385"/>
      <c r="P15" s="384" t="s">
        <v>375</v>
      </c>
      <c r="Q15" s="384"/>
      <c r="R15" s="384"/>
      <c r="S15" s="385"/>
      <c r="T15" s="384"/>
      <c r="U15" s="384"/>
      <c r="V15" s="384"/>
      <c r="X15" s="712"/>
      <c r="Y15" s="711"/>
      <c r="Z15" s="372"/>
      <c r="AA15" s="392"/>
      <c r="AB15" s="363"/>
      <c r="AC15" s="363"/>
      <c r="AD15" s="371"/>
      <c r="AE15" s="370"/>
      <c r="AF15" s="370"/>
      <c r="AG15" s="370"/>
      <c r="AH15" s="371"/>
      <c r="AI15" s="370"/>
      <c r="AJ15" s="370"/>
      <c r="AK15" s="370"/>
      <c r="AL15" s="385"/>
      <c r="AM15" s="384"/>
      <c r="AN15" s="384"/>
      <c r="AO15" s="384"/>
      <c r="AP15" s="385"/>
      <c r="AQ15" s="384"/>
      <c r="AR15" s="384"/>
    </row>
    <row r="16" spans="1:44" ht="16.5" thickTop="1" thickBot="1" x14ac:dyDescent="0.3">
      <c r="A16" s="712"/>
      <c r="B16" s="711"/>
      <c r="C16" s="363"/>
      <c r="D16" s="363"/>
      <c r="E16" s="363"/>
      <c r="F16" s="363"/>
      <c r="G16" s="371"/>
      <c r="H16" s="370"/>
      <c r="I16" s="370"/>
      <c r="J16" s="370"/>
      <c r="K16" s="371"/>
      <c r="L16" s="370" t="s">
        <v>431</v>
      </c>
      <c r="M16" s="370" t="s">
        <v>413</v>
      </c>
      <c r="N16" s="370"/>
      <c r="O16" s="385"/>
      <c r="P16" s="384"/>
      <c r="Q16" s="384"/>
      <c r="R16" s="384"/>
      <c r="S16" s="385"/>
      <c r="T16" s="384"/>
      <c r="U16" s="384"/>
      <c r="V16" s="384"/>
      <c r="X16" s="712"/>
      <c r="Y16" s="711"/>
      <c r="Z16" s="372"/>
      <c r="AA16" s="363"/>
      <c r="AB16" s="363"/>
      <c r="AC16" s="363"/>
      <c r="AD16" s="371"/>
      <c r="AE16" s="370"/>
      <c r="AF16" s="370"/>
      <c r="AG16" s="370"/>
      <c r="AH16" s="371"/>
      <c r="AI16" s="370"/>
      <c r="AJ16" s="370"/>
      <c r="AK16" s="370"/>
      <c r="AL16" s="385"/>
      <c r="AM16" s="384"/>
      <c r="AN16" s="384"/>
      <c r="AO16" s="384"/>
      <c r="AP16" s="385"/>
      <c r="AQ16" s="384"/>
      <c r="AR16" s="384"/>
    </row>
    <row r="17" spans="1:44" ht="16.5" thickTop="1" thickBot="1" x14ac:dyDescent="0.3">
      <c r="A17" s="712"/>
      <c r="B17" s="711"/>
      <c r="C17" s="363"/>
      <c r="D17" s="363"/>
      <c r="E17" s="363"/>
      <c r="F17" s="363"/>
      <c r="G17" s="371"/>
      <c r="H17" s="370"/>
      <c r="I17" s="370"/>
      <c r="J17" s="370"/>
      <c r="K17" s="371"/>
      <c r="L17" s="370" t="s">
        <v>396</v>
      </c>
      <c r="M17" s="370" t="s">
        <v>337</v>
      </c>
      <c r="N17" s="370"/>
      <c r="O17" s="385"/>
      <c r="P17" s="384"/>
      <c r="Q17" s="384"/>
      <c r="R17" s="384"/>
      <c r="S17" s="385"/>
      <c r="T17" s="384"/>
      <c r="U17" s="384"/>
      <c r="V17" s="384"/>
      <c r="X17" s="712"/>
      <c r="Y17" s="711"/>
      <c r="Z17" s="372"/>
      <c r="AA17" s="363"/>
      <c r="AB17" s="363"/>
      <c r="AC17" s="363"/>
      <c r="AD17" s="371"/>
      <c r="AE17" s="370"/>
      <c r="AF17" s="370"/>
      <c r="AG17" s="370"/>
      <c r="AH17" s="371"/>
      <c r="AI17" s="370"/>
      <c r="AJ17" s="370"/>
      <c r="AK17" s="370"/>
      <c r="AL17" s="385"/>
      <c r="AM17" s="384"/>
      <c r="AN17" s="384"/>
      <c r="AO17" s="384"/>
      <c r="AP17" s="385"/>
      <c r="AQ17" s="384"/>
      <c r="AR17" s="384"/>
    </row>
    <row r="18" spans="1:44" ht="16.5" thickTop="1" thickBot="1" x14ac:dyDescent="0.3">
      <c r="A18" s="712"/>
      <c r="B18" s="711"/>
      <c r="C18" s="368"/>
      <c r="D18" s="368"/>
      <c r="E18" s="368"/>
      <c r="F18" s="368"/>
      <c r="G18" s="362"/>
      <c r="H18" s="361"/>
      <c r="I18" s="361"/>
      <c r="J18" s="361"/>
      <c r="K18" s="362"/>
      <c r="L18" s="361"/>
      <c r="M18" s="361"/>
      <c r="N18" s="361"/>
      <c r="O18" s="383"/>
      <c r="P18" s="382"/>
      <c r="Q18" s="382"/>
      <c r="R18" s="382"/>
      <c r="S18" s="383"/>
      <c r="T18" s="382"/>
      <c r="U18" s="382"/>
      <c r="V18" s="382"/>
      <c r="X18" s="712"/>
      <c r="Y18" s="711"/>
      <c r="Z18" s="364"/>
      <c r="AA18" s="368"/>
      <c r="AB18" s="368"/>
      <c r="AC18" s="368"/>
      <c r="AD18" s="362"/>
      <c r="AE18" s="361"/>
      <c r="AF18" s="361"/>
      <c r="AG18" s="361"/>
      <c r="AH18" s="362"/>
      <c r="AI18" s="361"/>
      <c r="AJ18" s="361"/>
      <c r="AK18" s="361"/>
      <c r="AL18" s="383"/>
      <c r="AM18" s="382"/>
      <c r="AN18" s="382"/>
      <c r="AO18" s="382"/>
      <c r="AP18" s="383"/>
      <c r="AQ18" s="382"/>
      <c r="AR18" s="382"/>
    </row>
    <row r="19" spans="1:44" ht="16.5" thickTop="1" thickBot="1" x14ac:dyDescent="0.3">
      <c r="A19" s="712" t="s">
        <v>309</v>
      </c>
      <c r="B19" s="711">
        <v>3</v>
      </c>
      <c r="C19" s="380"/>
      <c r="D19" s="380"/>
      <c r="E19" s="380"/>
      <c r="F19" s="380"/>
      <c r="G19" s="378"/>
      <c r="H19" s="377"/>
      <c r="I19" s="377"/>
      <c r="J19" s="377"/>
      <c r="K19" s="376"/>
      <c r="L19" s="375"/>
      <c r="M19" s="375"/>
      <c r="N19" s="375"/>
      <c r="O19" s="387"/>
      <c r="P19" s="386"/>
      <c r="Q19" s="386"/>
      <c r="R19" s="390"/>
      <c r="S19" s="387"/>
      <c r="T19" s="386"/>
      <c r="U19" s="386"/>
      <c r="V19" s="386"/>
      <c r="X19" s="712" t="s">
        <v>309</v>
      </c>
      <c r="Y19" s="711">
        <v>3</v>
      </c>
      <c r="Z19" s="381"/>
      <c r="AA19" s="380"/>
      <c r="AB19" s="374"/>
      <c r="AC19" s="380"/>
      <c r="AD19" s="378"/>
      <c r="AE19" s="377"/>
      <c r="AF19" s="377"/>
      <c r="AG19" s="377"/>
      <c r="AH19" s="376"/>
      <c r="AI19" s="375"/>
      <c r="AJ19" s="375"/>
      <c r="AK19" s="375"/>
      <c r="AL19" s="387"/>
      <c r="AM19" s="386"/>
      <c r="AN19" s="386"/>
      <c r="AO19" s="386"/>
      <c r="AP19" s="387"/>
      <c r="AQ19" s="386"/>
      <c r="AR19" s="386"/>
    </row>
    <row r="20" spans="1:44" ht="16.5" thickTop="1" thickBot="1" x14ac:dyDescent="0.3">
      <c r="A20" s="712"/>
      <c r="B20" s="711"/>
      <c r="C20" s="369"/>
      <c r="D20" s="369" t="s">
        <v>368</v>
      </c>
      <c r="E20" s="369" t="s">
        <v>367</v>
      </c>
      <c r="F20" s="369"/>
      <c r="G20" s="372"/>
      <c r="H20" s="363" t="s">
        <v>451</v>
      </c>
      <c r="I20" s="363" t="s">
        <v>436</v>
      </c>
      <c r="J20" s="363"/>
      <c r="K20" s="371"/>
      <c r="L20" s="370" t="s">
        <v>509</v>
      </c>
      <c r="M20" s="370" t="s">
        <v>505</v>
      </c>
      <c r="N20" s="370"/>
      <c r="O20" s="385"/>
      <c r="P20" s="384" t="s">
        <v>493</v>
      </c>
      <c r="Q20" s="384" t="s">
        <v>448</v>
      </c>
      <c r="R20" s="390"/>
      <c r="S20" s="385"/>
      <c r="T20" s="384" t="s">
        <v>374</v>
      </c>
      <c r="U20" s="384"/>
      <c r="V20" s="384"/>
      <c r="X20" s="712"/>
      <c r="Y20" s="711"/>
      <c r="Z20" s="367"/>
      <c r="AA20" s="369"/>
      <c r="AB20" s="374"/>
      <c r="AC20" s="369"/>
      <c r="AD20" s="372"/>
      <c r="AE20" s="363" t="s">
        <v>451</v>
      </c>
      <c r="AF20" s="363" t="s">
        <v>413</v>
      </c>
      <c r="AG20" s="363"/>
      <c r="AH20" s="371"/>
      <c r="AI20" s="370" t="s">
        <v>496</v>
      </c>
      <c r="AJ20" s="370" t="s">
        <v>492</v>
      </c>
      <c r="AK20" s="370"/>
      <c r="AL20" s="385"/>
      <c r="AM20" s="384" t="s">
        <v>490</v>
      </c>
      <c r="AN20" s="384" t="s">
        <v>477</v>
      </c>
      <c r="AO20" s="384"/>
      <c r="AP20" s="385"/>
      <c r="AQ20" s="384" t="s">
        <v>430</v>
      </c>
      <c r="AR20" s="384"/>
    </row>
    <row r="21" spans="1:44" ht="16.5" thickTop="1" thickBot="1" x14ac:dyDescent="0.3">
      <c r="A21" s="712"/>
      <c r="B21" s="711"/>
      <c r="C21" s="369"/>
      <c r="D21" s="369"/>
      <c r="E21" s="369"/>
      <c r="F21" s="369"/>
      <c r="G21" s="372"/>
      <c r="H21" s="363" t="s">
        <v>434</v>
      </c>
      <c r="I21" s="363" t="s">
        <v>411</v>
      </c>
      <c r="J21" s="363"/>
      <c r="K21" s="371"/>
      <c r="L21" s="370" t="s">
        <v>504</v>
      </c>
      <c r="M21" s="370" t="s">
        <v>437</v>
      </c>
      <c r="N21" s="370"/>
      <c r="O21" s="385"/>
      <c r="P21" s="384" t="s">
        <v>432</v>
      </c>
      <c r="Q21" s="384" t="s">
        <v>412</v>
      </c>
      <c r="R21" s="390"/>
      <c r="S21" s="385"/>
      <c r="T21" s="384"/>
      <c r="U21" s="384"/>
      <c r="V21" s="384"/>
      <c r="X21" s="712"/>
      <c r="Y21" s="711"/>
      <c r="Z21" s="367"/>
      <c r="AA21" s="369" t="s">
        <v>502</v>
      </c>
      <c r="AB21" s="374"/>
      <c r="AC21" s="369"/>
      <c r="AD21" s="372"/>
      <c r="AE21" s="363"/>
      <c r="AF21" s="363"/>
      <c r="AG21" s="363"/>
      <c r="AH21" s="371"/>
      <c r="AI21" s="370" t="s">
        <v>493</v>
      </c>
      <c r="AJ21" s="370" t="s">
        <v>450</v>
      </c>
      <c r="AK21" s="370"/>
      <c r="AL21" s="385"/>
      <c r="AM21" s="384"/>
      <c r="AN21" s="384"/>
      <c r="AO21" s="384"/>
      <c r="AP21" s="385"/>
      <c r="AQ21" s="391"/>
      <c r="AR21" s="384"/>
    </row>
    <row r="22" spans="1:44" ht="16.5" thickTop="1" thickBot="1" x14ac:dyDescent="0.3">
      <c r="A22" s="712"/>
      <c r="B22" s="711"/>
      <c r="C22" s="369"/>
      <c r="D22" s="369"/>
      <c r="E22" s="369"/>
      <c r="F22" s="369"/>
      <c r="G22" s="372"/>
      <c r="H22" s="363" t="s">
        <v>390</v>
      </c>
      <c r="I22" s="363" t="s">
        <v>389</v>
      </c>
      <c r="J22" s="363"/>
      <c r="K22" s="371"/>
      <c r="L22" s="370" t="s">
        <v>435</v>
      </c>
      <c r="M22" s="370" t="s">
        <v>410</v>
      </c>
      <c r="N22" s="370"/>
      <c r="O22" s="385"/>
      <c r="P22" s="384" t="s">
        <v>391</v>
      </c>
      <c r="Q22" s="384" t="s">
        <v>372</v>
      </c>
      <c r="R22" s="390"/>
      <c r="S22" s="385"/>
      <c r="T22" s="384"/>
      <c r="U22" s="384"/>
      <c r="V22" s="384"/>
      <c r="X22" s="712"/>
      <c r="Y22" s="711"/>
      <c r="Z22" s="367"/>
      <c r="AA22" s="369"/>
      <c r="AB22" s="374"/>
      <c r="AC22" s="369"/>
      <c r="AD22" s="372"/>
      <c r="AE22" s="363"/>
      <c r="AF22" s="363"/>
      <c r="AG22" s="363"/>
      <c r="AH22" s="371"/>
      <c r="AI22" s="370" t="s">
        <v>412</v>
      </c>
      <c r="AJ22" s="370" t="s">
        <v>396</v>
      </c>
      <c r="AK22" s="370"/>
      <c r="AL22" s="385"/>
      <c r="AM22" s="384"/>
      <c r="AN22" s="384"/>
      <c r="AO22" s="384"/>
      <c r="AP22" s="385"/>
      <c r="AQ22" s="384"/>
      <c r="AR22" s="384"/>
    </row>
    <row r="23" spans="1:44" ht="16.5" thickTop="1" thickBot="1" x14ac:dyDescent="0.3">
      <c r="A23" s="712"/>
      <c r="B23" s="711"/>
      <c r="C23" s="369"/>
      <c r="D23" s="369"/>
      <c r="E23" s="369"/>
      <c r="F23" s="369"/>
      <c r="G23" s="372"/>
      <c r="H23" s="363" t="s">
        <v>369</v>
      </c>
      <c r="I23" s="363" t="s">
        <v>364</v>
      </c>
      <c r="J23" s="363"/>
      <c r="K23" s="371"/>
      <c r="L23" s="370" t="s">
        <v>409</v>
      </c>
      <c r="M23" s="370" t="s">
        <v>394</v>
      </c>
      <c r="N23" s="370"/>
      <c r="O23" s="385"/>
      <c r="P23" s="384" t="s">
        <v>353</v>
      </c>
      <c r="Q23" s="384"/>
      <c r="R23" s="390"/>
      <c r="S23" s="385"/>
      <c r="T23" s="384"/>
      <c r="U23" s="384"/>
      <c r="V23" s="384"/>
      <c r="X23" s="712"/>
      <c r="Y23" s="711"/>
      <c r="Z23" s="367"/>
      <c r="AA23" s="369"/>
      <c r="AB23" s="374"/>
      <c r="AC23" s="369"/>
      <c r="AD23" s="372"/>
      <c r="AE23" s="363"/>
      <c r="AF23" s="363"/>
      <c r="AG23" s="363"/>
      <c r="AH23" s="371"/>
      <c r="AI23" s="370" t="s">
        <v>375</v>
      </c>
      <c r="AJ23" s="370" t="s">
        <v>311</v>
      </c>
      <c r="AK23" s="370"/>
      <c r="AL23" s="385"/>
      <c r="AM23" s="384"/>
      <c r="AN23" s="384"/>
      <c r="AO23" s="384"/>
      <c r="AP23" s="385"/>
      <c r="AQ23" s="384"/>
      <c r="AR23" s="384"/>
    </row>
    <row r="24" spans="1:44" ht="16.5" thickTop="1" thickBot="1" x14ac:dyDescent="0.3">
      <c r="A24" s="712"/>
      <c r="B24" s="711"/>
      <c r="C24" s="369"/>
      <c r="D24" s="369"/>
      <c r="E24" s="369"/>
      <c r="F24" s="369"/>
      <c r="G24" s="372"/>
      <c r="H24" s="363"/>
      <c r="I24" s="363"/>
      <c r="J24" s="363"/>
      <c r="K24" s="371"/>
      <c r="L24" s="370" t="s">
        <v>311</v>
      </c>
      <c r="M24" s="370"/>
      <c r="N24" s="370"/>
      <c r="O24" s="385"/>
      <c r="P24" s="384"/>
      <c r="Q24" s="384"/>
      <c r="R24" s="390"/>
      <c r="S24" s="385"/>
      <c r="T24" s="384"/>
      <c r="U24" s="384"/>
      <c r="V24" s="384"/>
      <c r="X24" s="712"/>
      <c r="Y24" s="711"/>
      <c r="Z24" s="367"/>
      <c r="AA24" s="369"/>
      <c r="AB24" s="374"/>
      <c r="AC24" s="369"/>
      <c r="AD24" s="372"/>
      <c r="AE24" s="363"/>
      <c r="AF24" s="363"/>
      <c r="AG24" s="363"/>
      <c r="AH24" s="371"/>
      <c r="AI24" s="370"/>
      <c r="AJ24" s="370"/>
      <c r="AK24" s="370"/>
      <c r="AL24" s="385"/>
      <c r="AM24" s="384"/>
      <c r="AN24" s="384"/>
      <c r="AO24" s="384"/>
      <c r="AP24" s="385"/>
      <c r="AQ24" s="384"/>
      <c r="AR24" s="384"/>
    </row>
    <row r="25" spans="1:44" ht="16.5" thickTop="1" thickBot="1" x14ac:dyDescent="0.3">
      <c r="A25" s="712"/>
      <c r="B25" s="711"/>
      <c r="C25" s="366"/>
      <c r="D25" s="366"/>
      <c r="E25" s="366"/>
      <c r="F25" s="366"/>
      <c r="G25" s="364"/>
      <c r="H25" s="368"/>
      <c r="I25" s="368"/>
      <c r="J25" s="368"/>
      <c r="K25" s="362"/>
      <c r="L25" s="361"/>
      <c r="M25" s="361"/>
      <c r="N25" s="361"/>
      <c r="O25" s="383"/>
      <c r="P25" s="382"/>
      <c r="Q25" s="382"/>
      <c r="R25" s="390"/>
      <c r="S25" s="383"/>
      <c r="T25" s="382"/>
      <c r="U25" s="382"/>
      <c r="V25" s="382"/>
      <c r="X25" s="712"/>
      <c r="Y25" s="711"/>
      <c r="Z25" s="389"/>
      <c r="AA25" s="366"/>
      <c r="AB25" s="366"/>
      <c r="AC25" s="366"/>
      <c r="AD25" s="364"/>
      <c r="AE25" s="368"/>
      <c r="AF25" s="368"/>
      <c r="AG25" s="368"/>
      <c r="AH25" s="362"/>
      <c r="AI25" s="361"/>
      <c r="AJ25" s="361"/>
      <c r="AK25" s="361"/>
      <c r="AL25" s="383"/>
      <c r="AM25" s="382"/>
      <c r="AN25" s="382"/>
      <c r="AO25" s="382"/>
      <c r="AP25" s="383"/>
      <c r="AQ25" s="382"/>
      <c r="AR25" s="382"/>
    </row>
    <row r="26" spans="1:44" ht="16.5" thickTop="1" thickBot="1" x14ac:dyDescent="0.3">
      <c r="A26" s="712" t="s">
        <v>329</v>
      </c>
      <c r="B26" s="711">
        <v>2</v>
      </c>
      <c r="C26" s="380"/>
      <c r="D26" s="380"/>
      <c r="E26" s="380"/>
      <c r="F26" s="380"/>
      <c r="G26" s="381"/>
      <c r="H26" s="380"/>
      <c r="I26" s="380"/>
      <c r="J26" s="380"/>
      <c r="K26" s="378"/>
      <c r="L26" s="377"/>
      <c r="M26" s="377"/>
      <c r="N26" s="377"/>
      <c r="O26" s="376"/>
      <c r="P26" s="375"/>
      <c r="Q26" s="375"/>
      <c r="R26" s="375"/>
      <c r="S26" s="387"/>
      <c r="T26" s="386"/>
      <c r="U26" s="386"/>
      <c r="V26" s="386"/>
      <c r="X26" s="712" t="s">
        <v>329</v>
      </c>
      <c r="Y26" s="711">
        <v>2</v>
      </c>
      <c r="Z26" s="381"/>
      <c r="AA26" s="380"/>
      <c r="AB26" s="380"/>
      <c r="AC26" s="380"/>
      <c r="AD26" s="381"/>
      <c r="AE26" s="380"/>
      <c r="AF26" s="380"/>
      <c r="AG26" s="380"/>
      <c r="AH26" s="378"/>
      <c r="AI26" s="363"/>
      <c r="AJ26" s="388"/>
      <c r="AK26" s="363"/>
      <c r="AL26" s="376"/>
      <c r="AM26" s="375"/>
      <c r="AN26" s="375"/>
      <c r="AO26" s="375"/>
      <c r="AP26" s="387"/>
      <c r="AQ26" s="386"/>
      <c r="AR26" s="386"/>
    </row>
    <row r="27" spans="1:44" ht="16.5" thickTop="1" thickBot="1" x14ac:dyDescent="0.3">
      <c r="A27" s="712"/>
      <c r="B27" s="711"/>
      <c r="C27" s="369"/>
      <c r="D27" s="369"/>
      <c r="E27" s="369"/>
      <c r="F27" s="369"/>
      <c r="G27" s="367"/>
      <c r="H27" s="369" t="s">
        <v>503</v>
      </c>
      <c r="I27" s="369" t="s">
        <v>408</v>
      </c>
      <c r="J27" s="369"/>
      <c r="K27" s="372"/>
      <c r="L27" s="363" t="s">
        <v>499</v>
      </c>
      <c r="M27" s="363" t="s">
        <v>476</v>
      </c>
      <c r="N27" s="363"/>
      <c r="O27" s="371"/>
      <c r="P27" s="370"/>
      <c r="Q27" s="370"/>
      <c r="R27" s="370"/>
      <c r="S27" s="385"/>
      <c r="T27" s="384"/>
      <c r="U27" s="384"/>
      <c r="V27" s="384"/>
      <c r="X27" s="712"/>
      <c r="Y27" s="711"/>
      <c r="Z27" s="367"/>
      <c r="AA27" s="369" t="s">
        <v>456</v>
      </c>
      <c r="AB27" s="369" t="s">
        <v>454</v>
      </c>
      <c r="AC27" s="369"/>
      <c r="AD27" s="367"/>
      <c r="AE27" s="369" t="s">
        <v>437</v>
      </c>
      <c r="AF27" s="369" t="s">
        <v>410</v>
      </c>
      <c r="AG27" s="369"/>
      <c r="AH27" s="372"/>
      <c r="AI27" s="363" t="s">
        <v>452</v>
      </c>
      <c r="AJ27" s="363" t="s">
        <v>500</v>
      </c>
      <c r="AK27" s="363"/>
      <c r="AL27" s="371"/>
      <c r="AM27" s="370" t="s">
        <v>448</v>
      </c>
      <c r="AN27" s="370" t="s">
        <v>429</v>
      </c>
      <c r="AO27" s="370"/>
      <c r="AP27" s="385"/>
      <c r="AQ27" s="384"/>
      <c r="AR27" s="384"/>
    </row>
    <row r="28" spans="1:44" ht="16.5" thickTop="1" thickBot="1" x14ac:dyDescent="0.3">
      <c r="A28" s="712"/>
      <c r="B28" s="711"/>
      <c r="C28" s="369"/>
      <c r="D28" s="369"/>
      <c r="E28" s="369"/>
      <c r="F28" s="369"/>
      <c r="G28" s="367"/>
      <c r="H28" s="369"/>
      <c r="I28" s="369"/>
      <c r="J28" s="369"/>
      <c r="K28" s="372"/>
      <c r="L28" s="363" t="s">
        <v>370</v>
      </c>
      <c r="M28" s="363"/>
      <c r="N28" s="363"/>
      <c r="O28" s="371"/>
      <c r="P28" s="370"/>
      <c r="Q28" s="370"/>
      <c r="R28" s="370"/>
      <c r="S28" s="385"/>
      <c r="T28" s="384"/>
      <c r="U28" s="384"/>
      <c r="V28" s="384"/>
      <c r="X28" s="712"/>
      <c r="Y28" s="711"/>
      <c r="Z28" s="367"/>
      <c r="AA28" s="369" t="s">
        <v>411</v>
      </c>
      <c r="AB28" s="369" t="s">
        <v>390</v>
      </c>
      <c r="AC28" s="369"/>
      <c r="AD28" s="367"/>
      <c r="AE28" s="369"/>
      <c r="AF28" s="369"/>
      <c r="AG28" s="369"/>
      <c r="AH28" s="372"/>
      <c r="AI28" s="363" t="s">
        <v>431</v>
      </c>
      <c r="AJ28" s="363" t="s">
        <v>394</v>
      </c>
      <c r="AK28" s="363"/>
      <c r="AL28" s="371"/>
      <c r="AM28" s="370" t="s">
        <v>374</v>
      </c>
      <c r="AN28" s="370"/>
      <c r="AO28" s="370"/>
      <c r="AP28" s="385"/>
      <c r="AQ28" s="384"/>
      <c r="AR28" s="384"/>
    </row>
    <row r="29" spans="1:44" ht="16.5" thickTop="1" thickBot="1" x14ac:dyDescent="0.3">
      <c r="A29" s="712"/>
      <c r="B29" s="711"/>
      <c r="C29" s="369"/>
      <c r="D29" s="369"/>
      <c r="E29" s="369"/>
      <c r="F29" s="369"/>
      <c r="G29" s="367"/>
      <c r="H29" s="369"/>
      <c r="I29" s="369"/>
      <c r="J29" s="369"/>
      <c r="K29" s="372"/>
      <c r="L29" s="363"/>
      <c r="M29" s="363"/>
      <c r="N29" s="363"/>
      <c r="O29" s="371"/>
      <c r="P29" s="370"/>
      <c r="Q29" s="370"/>
      <c r="R29" s="370"/>
      <c r="S29" s="385"/>
      <c r="T29" s="384"/>
      <c r="U29" s="384"/>
      <c r="V29" s="384"/>
      <c r="X29" s="712"/>
      <c r="Y29" s="711"/>
      <c r="Z29" s="367"/>
      <c r="AA29" s="369" t="s">
        <v>389</v>
      </c>
      <c r="AB29" s="369" t="s">
        <v>367</v>
      </c>
      <c r="AC29" s="369"/>
      <c r="AD29" s="367"/>
      <c r="AE29" s="369"/>
      <c r="AF29" s="369"/>
      <c r="AG29" s="369"/>
      <c r="AH29" s="372"/>
      <c r="AI29" s="363" t="s">
        <v>372</v>
      </c>
      <c r="AJ29" s="363" t="s">
        <v>353</v>
      </c>
      <c r="AK29" s="363"/>
      <c r="AL29" s="371"/>
      <c r="AM29" s="370"/>
      <c r="AN29" s="370"/>
      <c r="AO29" s="370"/>
      <c r="AP29" s="385"/>
      <c r="AQ29" s="384"/>
      <c r="AR29" s="384"/>
    </row>
    <row r="30" spans="1:44" ht="16.5" thickTop="1" thickBot="1" x14ac:dyDescent="0.3">
      <c r="A30" s="712"/>
      <c r="B30" s="711"/>
      <c r="C30" s="369"/>
      <c r="D30" s="369"/>
      <c r="E30" s="369"/>
      <c r="F30" s="369"/>
      <c r="G30" s="367"/>
      <c r="H30" s="369"/>
      <c r="I30" s="369"/>
      <c r="J30" s="369"/>
      <c r="K30" s="372"/>
      <c r="L30" s="363"/>
      <c r="M30" s="363"/>
      <c r="N30" s="363"/>
      <c r="O30" s="371"/>
      <c r="P30" s="370"/>
      <c r="Q30" s="370"/>
      <c r="R30" s="370"/>
      <c r="S30" s="385"/>
      <c r="T30" s="384"/>
      <c r="U30" s="384"/>
      <c r="V30" s="384"/>
      <c r="X30" s="712"/>
      <c r="Y30" s="711"/>
      <c r="Z30" s="367"/>
      <c r="AA30" s="369"/>
      <c r="AB30" s="369"/>
      <c r="AC30" s="369"/>
      <c r="AD30" s="367"/>
      <c r="AE30" s="369"/>
      <c r="AF30" s="369"/>
      <c r="AG30" s="369"/>
      <c r="AH30" s="372"/>
      <c r="AI30" s="363"/>
      <c r="AJ30" s="363"/>
      <c r="AK30" s="363"/>
      <c r="AL30" s="371"/>
      <c r="AM30" s="370"/>
      <c r="AN30" s="370"/>
      <c r="AO30" s="370"/>
      <c r="AP30" s="385"/>
      <c r="AQ30" s="384"/>
      <c r="AR30" s="384"/>
    </row>
    <row r="31" spans="1:44" ht="16.5" thickTop="1" thickBot="1" x14ac:dyDescent="0.3">
      <c r="A31" s="712"/>
      <c r="B31" s="711"/>
      <c r="C31" s="369"/>
      <c r="D31" s="369"/>
      <c r="E31" s="369"/>
      <c r="F31" s="369"/>
      <c r="G31" s="367"/>
      <c r="H31" s="369"/>
      <c r="I31" s="369"/>
      <c r="J31" s="369"/>
      <c r="K31" s="372"/>
      <c r="L31" s="363"/>
      <c r="M31" s="363"/>
      <c r="N31" s="363"/>
      <c r="O31" s="371"/>
      <c r="P31" s="370"/>
      <c r="Q31" s="370"/>
      <c r="R31" s="370"/>
      <c r="S31" s="385"/>
      <c r="T31" s="384"/>
      <c r="U31" s="384"/>
      <c r="V31" s="384"/>
      <c r="X31" s="712"/>
      <c r="Y31" s="711"/>
      <c r="Z31" s="367"/>
      <c r="AA31" s="369"/>
      <c r="AB31" s="369"/>
      <c r="AC31" s="369"/>
      <c r="AD31" s="367"/>
      <c r="AE31" s="369"/>
      <c r="AF31" s="369"/>
      <c r="AG31" s="369"/>
      <c r="AH31" s="372"/>
      <c r="AI31" s="363"/>
      <c r="AJ31" s="363"/>
      <c r="AK31" s="363"/>
      <c r="AL31" s="371"/>
      <c r="AM31" s="370"/>
      <c r="AN31" s="370"/>
      <c r="AO31" s="370"/>
      <c r="AP31" s="385"/>
      <c r="AQ31" s="384"/>
      <c r="AR31" s="384"/>
    </row>
    <row r="32" spans="1:44" ht="16.5" thickTop="1" thickBot="1" x14ac:dyDescent="0.3">
      <c r="A32" s="712"/>
      <c r="B32" s="711"/>
      <c r="C32" s="366"/>
      <c r="D32" s="366"/>
      <c r="E32" s="366"/>
      <c r="F32" s="366"/>
      <c r="G32" s="367"/>
      <c r="H32" s="366"/>
      <c r="I32" s="366"/>
      <c r="J32" s="366"/>
      <c r="K32" s="364"/>
      <c r="L32" s="368"/>
      <c r="M32" s="368"/>
      <c r="N32" s="368"/>
      <c r="O32" s="362"/>
      <c r="P32" s="361"/>
      <c r="Q32" s="361"/>
      <c r="R32" s="361"/>
      <c r="S32" s="383"/>
      <c r="T32" s="382"/>
      <c r="U32" s="382"/>
      <c r="V32" s="382"/>
      <c r="X32" s="712"/>
      <c r="Y32" s="711"/>
      <c r="Z32" s="367"/>
      <c r="AA32" s="366"/>
      <c r="AB32" s="366"/>
      <c r="AC32" s="366"/>
      <c r="AD32" s="367"/>
      <c r="AE32" s="369"/>
      <c r="AF32" s="369"/>
      <c r="AG32" s="369"/>
      <c r="AH32" s="364"/>
      <c r="AI32" s="368"/>
      <c r="AJ32" s="368"/>
      <c r="AK32" s="368"/>
      <c r="AL32" s="362"/>
      <c r="AM32" s="361"/>
      <c r="AN32" s="361"/>
      <c r="AO32" s="361"/>
      <c r="AP32" s="383"/>
      <c r="AQ32" s="382"/>
      <c r="AR32" s="382"/>
    </row>
    <row r="33" spans="1:44" ht="16.5" thickTop="1" thickBot="1" x14ac:dyDescent="0.3">
      <c r="A33" s="712" t="s">
        <v>457</v>
      </c>
      <c r="B33" s="711">
        <v>1</v>
      </c>
      <c r="C33" s="380"/>
      <c r="D33" s="380"/>
      <c r="E33" s="380"/>
      <c r="F33" s="380"/>
      <c r="G33" s="381"/>
      <c r="H33" s="380"/>
      <c r="I33" s="374"/>
      <c r="J33" s="380"/>
      <c r="K33" s="378"/>
      <c r="L33" s="377"/>
      <c r="M33" s="377"/>
      <c r="N33" s="377"/>
      <c r="O33" s="376"/>
      <c r="P33" s="375"/>
      <c r="Q33" s="375"/>
      <c r="R33" s="375"/>
      <c r="S33" s="376"/>
      <c r="T33" s="375"/>
      <c r="U33" s="375"/>
      <c r="V33" s="375"/>
      <c r="X33" s="712" t="s">
        <v>457</v>
      </c>
      <c r="Y33" s="711">
        <v>1</v>
      </c>
      <c r="Z33" s="381"/>
      <c r="AA33" s="380"/>
      <c r="AB33" s="374"/>
      <c r="AC33" s="380"/>
      <c r="AD33" s="381"/>
      <c r="AE33" s="380"/>
      <c r="AF33" s="380"/>
      <c r="AG33" s="379"/>
      <c r="AH33" s="378"/>
      <c r="AI33" s="377"/>
      <c r="AJ33" s="377"/>
      <c r="AK33" s="377"/>
      <c r="AL33" s="376"/>
      <c r="AM33" s="375"/>
      <c r="AN33" s="375"/>
      <c r="AO33" s="375"/>
      <c r="AP33" s="376"/>
      <c r="AQ33" s="375"/>
      <c r="AR33" s="375"/>
    </row>
    <row r="34" spans="1:44" ht="16.5" thickTop="1" thickBot="1" x14ac:dyDescent="0.3">
      <c r="A34" s="712"/>
      <c r="B34" s="711"/>
      <c r="C34" s="369"/>
      <c r="D34" s="369"/>
      <c r="E34" s="369"/>
      <c r="F34" s="369"/>
      <c r="G34" s="367"/>
      <c r="H34" s="369"/>
      <c r="I34" s="374"/>
      <c r="J34" s="369"/>
      <c r="K34" s="372"/>
      <c r="L34" s="363" t="s">
        <v>497</v>
      </c>
      <c r="M34" s="363"/>
      <c r="N34" s="363"/>
      <c r="O34" s="371"/>
      <c r="P34" s="370"/>
      <c r="Q34" s="370"/>
      <c r="R34" s="370"/>
      <c r="S34" s="371"/>
      <c r="T34" s="370" t="s">
        <v>510</v>
      </c>
      <c r="U34" s="370"/>
      <c r="V34" s="370"/>
      <c r="X34" s="712"/>
      <c r="Y34" s="711"/>
      <c r="Z34" s="367"/>
      <c r="AA34" s="369" t="s">
        <v>435</v>
      </c>
      <c r="AB34" s="369" t="s">
        <v>434</v>
      </c>
      <c r="AC34" s="369"/>
      <c r="AD34" s="367"/>
      <c r="AE34" s="369" t="s">
        <v>436</v>
      </c>
      <c r="AF34" s="369" t="s">
        <v>391</v>
      </c>
      <c r="AG34" s="373"/>
      <c r="AH34" s="372"/>
      <c r="AI34" s="363" t="s">
        <v>510</v>
      </c>
      <c r="AJ34" s="363" t="s">
        <v>509</v>
      </c>
      <c r="AK34" s="363"/>
      <c r="AL34" s="371"/>
      <c r="AM34" s="370" t="s">
        <v>432</v>
      </c>
      <c r="AN34" s="370"/>
      <c r="AO34" s="370"/>
      <c r="AP34" s="371"/>
      <c r="AQ34" s="370"/>
      <c r="AR34" s="370"/>
    </row>
    <row r="35" spans="1:44" ht="16.5" thickTop="1" thickBot="1" x14ac:dyDescent="0.3">
      <c r="A35" s="712"/>
      <c r="B35" s="711"/>
      <c r="C35" s="369"/>
      <c r="D35" s="369"/>
      <c r="E35" s="369"/>
      <c r="F35" s="369"/>
      <c r="G35" s="367"/>
      <c r="H35" s="369"/>
      <c r="I35" s="374"/>
      <c r="J35" s="369"/>
      <c r="K35" s="372"/>
      <c r="L35" s="363"/>
      <c r="M35" s="363"/>
      <c r="N35" s="363"/>
      <c r="O35" s="371"/>
      <c r="P35" s="370"/>
      <c r="Q35" s="370"/>
      <c r="R35" s="370"/>
      <c r="S35" s="371"/>
      <c r="T35" s="370"/>
      <c r="U35" s="370"/>
      <c r="V35" s="370"/>
      <c r="X35" s="712"/>
      <c r="Y35" s="711"/>
      <c r="Z35" s="367"/>
      <c r="AA35" s="369" t="s">
        <v>408</v>
      </c>
      <c r="AB35" s="369" t="s">
        <v>369</v>
      </c>
      <c r="AC35" s="369"/>
      <c r="AD35" s="367"/>
      <c r="AE35" s="369" t="s">
        <v>503</v>
      </c>
      <c r="AF35" s="369" t="s">
        <v>364</v>
      </c>
      <c r="AG35" s="373"/>
      <c r="AH35" s="372"/>
      <c r="AI35" s="363" t="s">
        <v>505</v>
      </c>
      <c r="AJ35" s="363" t="s">
        <v>499</v>
      </c>
      <c r="AK35" s="363"/>
      <c r="AL35" s="371"/>
      <c r="AM35" s="370"/>
      <c r="AN35" s="370"/>
      <c r="AO35" s="370"/>
      <c r="AP35" s="371"/>
      <c r="AQ35" s="370"/>
      <c r="AR35" s="370"/>
    </row>
    <row r="36" spans="1:44" ht="16.5" thickTop="1" thickBot="1" x14ac:dyDescent="0.3">
      <c r="A36" s="712"/>
      <c r="B36" s="711"/>
      <c r="C36" s="369"/>
      <c r="D36" s="369"/>
      <c r="E36" s="369"/>
      <c r="F36" s="369"/>
      <c r="G36" s="367"/>
      <c r="H36" s="369"/>
      <c r="I36" s="369"/>
      <c r="J36" s="369"/>
      <c r="K36" s="372"/>
      <c r="L36" s="363"/>
      <c r="M36" s="363"/>
      <c r="N36" s="363"/>
      <c r="O36" s="371"/>
      <c r="P36" s="370"/>
      <c r="Q36" s="370"/>
      <c r="R36" s="370"/>
      <c r="S36" s="371"/>
      <c r="T36" s="370"/>
      <c r="U36" s="370"/>
      <c r="V36" s="370"/>
      <c r="X36" s="712"/>
      <c r="Y36" s="711"/>
      <c r="Z36" s="367"/>
      <c r="AA36" s="369" t="s">
        <v>368</v>
      </c>
      <c r="AB36" s="369"/>
      <c r="AC36" s="369"/>
      <c r="AD36" s="367"/>
      <c r="AE36" s="369"/>
      <c r="AF36" s="369"/>
      <c r="AG36" s="373"/>
      <c r="AH36" s="372"/>
      <c r="AI36" s="363" t="s">
        <v>497</v>
      </c>
      <c r="AJ36" s="363" t="s">
        <v>504</v>
      </c>
      <c r="AK36" s="363"/>
      <c r="AL36" s="371"/>
      <c r="AM36" s="370"/>
      <c r="AN36" s="370"/>
      <c r="AO36" s="370"/>
      <c r="AP36" s="371"/>
      <c r="AQ36" s="370"/>
      <c r="AR36" s="370"/>
    </row>
    <row r="37" spans="1:44" ht="16.5" thickTop="1" thickBot="1" x14ac:dyDescent="0.3">
      <c r="A37" s="712"/>
      <c r="B37" s="711"/>
      <c r="C37" s="369"/>
      <c r="D37" s="369"/>
      <c r="E37" s="369"/>
      <c r="F37" s="369"/>
      <c r="G37" s="367"/>
      <c r="H37" s="369"/>
      <c r="I37" s="369"/>
      <c r="J37" s="369"/>
      <c r="K37" s="372"/>
      <c r="L37" s="363"/>
      <c r="M37" s="363"/>
      <c r="N37" s="363"/>
      <c r="O37" s="371"/>
      <c r="P37" s="370"/>
      <c r="Q37" s="370"/>
      <c r="R37" s="370"/>
      <c r="S37" s="371"/>
      <c r="T37" s="370"/>
      <c r="U37" s="370"/>
      <c r="V37" s="370"/>
      <c r="X37" s="712"/>
      <c r="Y37" s="711"/>
      <c r="Z37" s="367"/>
      <c r="AA37" s="369"/>
      <c r="AB37" s="369"/>
      <c r="AC37" s="369"/>
      <c r="AD37" s="367"/>
      <c r="AE37" s="369"/>
      <c r="AF37" s="369"/>
      <c r="AG37" s="373"/>
      <c r="AH37" s="372"/>
      <c r="AI37" s="363" t="s">
        <v>476</v>
      </c>
      <c r="AJ37" s="363" t="s">
        <v>409</v>
      </c>
      <c r="AK37" s="363"/>
      <c r="AL37" s="371"/>
      <c r="AM37" s="370"/>
      <c r="AN37" s="370"/>
      <c r="AO37" s="370"/>
      <c r="AP37" s="371"/>
      <c r="AQ37" s="370"/>
      <c r="AR37" s="370"/>
    </row>
    <row r="38" spans="1:44" ht="16.5" thickTop="1" thickBot="1" x14ac:dyDescent="0.3">
      <c r="A38" s="712"/>
      <c r="B38" s="711"/>
      <c r="C38" s="369"/>
      <c r="D38" s="369"/>
      <c r="E38" s="369"/>
      <c r="F38" s="369"/>
      <c r="G38" s="367"/>
      <c r="H38" s="369"/>
      <c r="I38" s="369"/>
      <c r="J38" s="369"/>
      <c r="K38" s="372"/>
      <c r="L38" s="363"/>
      <c r="M38" s="363"/>
      <c r="N38" s="363"/>
      <c r="O38" s="371"/>
      <c r="P38" s="370"/>
      <c r="Q38" s="370"/>
      <c r="R38" s="370"/>
      <c r="S38" s="371"/>
      <c r="T38" s="370"/>
      <c r="U38" s="370"/>
      <c r="V38" s="370"/>
      <c r="X38" s="712"/>
      <c r="Y38" s="711"/>
      <c r="Z38" s="367"/>
      <c r="AA38" s="369"/>
      <c r="AB38" s="369"/>
      <c r="AC38" s="369"/>
      <c r="AD38" s="367"/>
      <c r="AE38" s="369"/>
      <c r="AF38" s="369"/>
      <c r="AG38" s="373"/>
      <c r="AH38" s="372"/>
      <c r="AI38" s="363" t="s">
        <v>370</v>
      </c>
      <c r="AJ38" s="363"/>
      <c r="AK38" s="363"/>
      <c r="AL38" s="371"/>
      <c r="AM38" s="370"/>
      <c r="AN38" s="370"/>
      <c r="AO38" s="370"/>
      <c r="AP38" s="371"/>
      <c r="AQ38" s="370"/>
      <c r="AR38" s="370"/>
    </row>
    <row r="39" spans="1:44" ht="16.5" thickTop="1" thickBot="1" x14ac:dyDescent="0.3">
      <c r="A39" s="712"/>
      <c r="B39" s="711"/>
      <c r="C39" s="366"/>
      <c r="D39" s="366"/>
      <c r="E39" s="366"/>
      <c r="F39" s="366"/>
      <c r="G39" s="367"/>
      <c r="H39" s="369"/>
      <c r="I39" s="366"/>
      <c r="J39" s="366"/>
      <c r="K39" s="364"/>
      <c r="L39" s="368"/>
      <c r="M39" s="368"/>
      <c r="N39" s="368"/>
      <c r="O39" s="362"/>
      <c r="P39" s="361"/>
      <c r="Q39" s="361"/>
      <c r="R39" s="361"/>
      <c r="S39" s="362"/>
      <c r="T39" s="361"/>
      <c r="U39" s="361"/>
      <c r="V39" s="361"/>
      <c r="X39" s="712"/>
      <c r="Y39" s="711"/>
      <c r="Z39" s="367"/>
      <c r="AA39" s="366"/>
      <c r="AB39" s="366"/>
      <c r="AC39" s="366"/>
      <c r="AD39" s="367"/>
      <c r="AE39" s="366"/>
      <c r="AF39" s="366"/>
      <c r="AG39" s="365"/>
      <c r="AH39" s="364"/>
      <c r="AI39" s="363"/>
      <c r="AJ39" s="363"/>
      <c r="AK39" s="363"/>
      <c r="AL39" s="362"/>
      <c r="AM39" s="361"/>
      <c r="AN39" s="361"/>
      <c r="AO39" s="361"/>
      <c r="AP39" s="362"/>
      <c r="AQ39" s="361"/>
      <c r="AR39" s="361"/>
    </row>
    <row r="40" spans="1:44" ht="16.5" thickTop="1" thickBot="1" x14ac:dyDescent="0.3">
      <c r="A40" s="711" t="s">
        <v>565</v>
      </c>
      <c r="B40" s="711"/>
      <c r="C40" s="711">
        <v>1</v>
      </c>
      <c r="D40" s="711"/>
      <c r="E40" s="711"/>
      <c r="F40" s="711"/>
      <c r="G40" s="711">
        <v>2</v>
      </c>
      <c r="H40" s="711"/>
      <c r="I40" s="711"/>
      <c r="J40" s="711"/>
      <c r="K40" s="711">
        <v>3</v>
      </c>
      <c r="L40" s="711"/>
      <c r="M40" s="711"/>
      <c r="N40" s="711"/>
      <c r="O40" s="711">
        <v>4</v>
      </c>
      <c r="P40" s="711"/>
      <c r="Q40" s="711"/>
      <c r="R40" s="711"/>
      <c r="S40" s="711">
        <v>5</v>
      </c>
      <c r="T40" s="711"/>
      <c r="U40" s="711"/>
      <c r="V40" s="711"/>
      <c r="X40" s="711" t="s">
        <v>565</v>
      </c>
      <c r="Y40" s="711"/>
      <c r="Z40" s="711">
        <v>1</v>
      </c>
      <c r="AA40" s="711"/>
      <c r="AB40" s="711"/>
      <c r="AC40" s="711"/>
      <c r="AD40" s="711">
        <v>2</v>
      </c>
      <c r="AE40" s="711"/>
      <c r="AF40" s="711"/>
      <c r="AG40" s="711"/>
      <c r="AH40" s="711">
        <v>3</v>
      </c>
      <c r="AI40" s="711"/>
      <c r="AJ40" s="711"/>
      <c r="AK40" s="711"/>
      <c r="AL40" s="711">
        <v>4</v>
      </c>
      <c r="AM40" s="711"/>
      <c r="AN40" s="711"/>
      <c r="AO40" s="711"/>
      <c r="AP40" s="711">
        <v>5</v>
      </c>
      <c r="AQ40" s="711"/>
      <c r="AR40" s="711"/>
    </row>
    <row r="41" spans="1:44" ht="16.5" thickTop="1" thickBot="1" x14ac:dyDescent="0.3">
      <c r="A41" s="711"/>
      <c r="B41" s="711"/>
      <c r="C41" s="711" t="s">
        <v>750</v>
      </c>
      <c r="D41" s="711"/>
      <c r="E41" s="711"/>
      <c r="F41" s="711"/>
      <c r="G41" s="711" t="s">
        <v>363</v>
      </c>
      <c r="H41" s="711"/>
      <c r="I41" s="711"/>
      <c r="J41" s="711"/>
      <c r="K41" s="711" t="s">
        <v>346</v>
      </c>
      <c r="L41" s="711"/>
      <c r="M41" s="711"/>
      <c r="N41" s="711"/>
      <c r="O41" s="711" t="s">
        <v>351</v>
      </c>
      <c r="P41" s="711"/>
      <c r="Q41" s="711"/>
      <c r="R41" s="711"/>
      <c r="S41" s="711" t="s">
        <v>564</v>
      </c>
      <c r="T41" s="711"/>
      <c r="U41" s="711"/>
      <c r="V41" s="711"/>
      <c r="X41" s="711"/>
      <c r="Y41" s="711"/>
      <c r="Z41" s="711" t="s">
        <v>750</v>
      </c>
      <c r="AA41" s="711"/>
      <c r="AB41" s="711"/>
      <c r="AC41" s="711"/>
      <c r="AD41" s="711" t="s">
        <v>363</v>
      </c>
      <c r="AE41" s="711"/>
      <c r="AF41" s="711"/>
      <c r="AG41" s="711"/>
      <c r="AH41" s="711" t="s">
        <v>346</v>
      </c>
      <c r="AI41" s="711"/>
      <c r="AJ41" s="711"/>
      <c r="AK41" s="711"/>
      <c r="AL41" s="711" t="s">
        <v>351</v>
      </c>
      <c r="AM41" s="711"/>
      <c r="AN41" s="711"/>
      <c r="AO41" s="711"/>
      <c r="AP41" s="711" t="s">
        <v>564</v>
      </c>
      <c r="AQ41" s="711"/>
      <c r="AR41" s="711"/>
    </row>
    <row r="42" spans="1:44" ht="15.75" thickTop="1" x14ac:dyDescent="0.25"/>
    <row r="43" spans="1:44" ht="15" customHeight="1" x14ac:dyDescent="0.25">
      <c r="B43" s="355"/>
      <c r="C43" s="355"/>
      <c r="D43" s="355"/>
      <c r="E43" s="355"/>
      <c r="F43" s="355"/>
      <c r="G43" s="355"/>
      <c r="H43" s="355"/>
      <c r="I43" s="355"/>
      <c r="J43" s="355"/>
      <c r="K43" s="355"/>
      <c r="L43" s="355"/>
      <c r="M43" s="355"/>
      <c r="N43" s="355"/>
      <c r="O43" s="355"/>
      <c r="P43" s="355"/>
      <c r="Q43" s="355"/>
      <c r="R43" s="355"/>
      <c r="S43" s="355"/>
      <c r="T43" s="360"/>
      <c r="U43" s="359"/>
    </row>
    <row r="44" spans="1:44" x14ac:dyDescent="0.25">
      <c r="B44" s="355"/>
      <c r="C44" s="355"/>
      <c r="D44" s="355"/>
      <c r="E44" s="355"/>
      <c r="F44" s="355"/>
      <c r="G44" s="355"/>
      <c r="H44" s="355"/>
      <c r="I44" s="355"/>
      <c r="J44" s="355"/>
      <c r="K44" s="355"/>
      <c r="L44" s="355"/>
      <c r="M44" s="355"/>
      <c r="N44" s="355"/>
      <c r="O44" s="355"/>
      <c r="P44" s="355"/>
      <c r="Q44" s="355"/>
      <c r="R44" s="355"/>
      <c r="S44" s="355"/>
      <c r="T44" s="360"/>
      <c r="U44" s="359"/>
    </row>
    <row r="45" spans="1:44" x14ac:dyDescent="0.25">
      <c r="B45" s="715" t="s">
        <v>563</v>
      </c>
      <c r="C45" s="715"/>
      <c r="D45" s="709" t="s">
        <v>177</v>
      </c>
      <c r="E45" s="709"/>
      <c r="F45" s="709"/>
      <c r="G45" s="709"/>
      <c r="H45" s="709"/>
      <c r="I45" s="358" t="s">
        <v>562</v>
      </c>
      <c r="L45" s="717" t="s">
        <v>561</v>
      </c>
      <c r="M45" s="717"/>
      <c r="N45" s="357">
        <v>4</v>
      </c>
      <c r="O45" s="355"/>
      <c r="P45" s="355"/>
      <c r="Q45" s="355"/>
      <c r="R45" s="355"/>
      <c r="S45" s="355"/>
      <c r="T45" s="354"/>
    </row>
    <row r="46" spans="1:44" x14ac:dyDescent="0.25">
      <c r="B46" s="715"/>
      <c r="C46" s="715"/>
      <c r="D46" s="710" t="s">
        <v>560</v>
      </c>
      <c r="E46" s="710"/>
      <c r="F46" s="710"/>
      <c r="G46" s="710"/>
      <c r="H46" s="710"/>
      <c r="I46" s="353" t="s">
        <v>559</v>
      </c>
      <c r="L46" s="718" t="s">
        <v>346</v>
      </c>
      <c r="M46" s="718"/>
      <c r="N46" s="357">
        <v>14</v>
      </c>
      <c r="O46" s="355"/>
      <c r="P46" s="355"/>
      <c r="Q46" s="355"/>
      <c r="R46" s="355"/>
      <c r="S46" s="355"/>
      <c r="T46" s="354"/>
    </row>
    <row r="47" spans="1:44" x14ac:dyDescent="0.25">
      <c r="B47" s="715"/>
      <c r="C47" s="715"/>
      <c r="D47" s="710" t="s">
        <v>501</v>
      </c>
      <c r="E47" s="710"/>
      <c r="F47" s="710"/>
      <c r="G47" s="710"/>
      <c r="H47" s="710"/>
      <c r="I47" s="353" t="s">
        <v>558</v>
      </c>
      <c r="L47" s="719" t="s">
        <v>557</v>
      </c>
      <c r="M47" s="719"/>
      <c r="N47" s="357">
        <v>23</v>
      </c>
      <c r="O47" s="355"/>
      <c r="P47" s="355"/>
      <c r="Q47" s="355"/>
      <c r="R47" s="355"/>
      <c r="S47" s="355"/>
      <c r="T47" s="354"/>
    </row>
    <row r="48" spans="1:44" x14ac:dyDescent="0.25">
      <c r="B48" s="715"/>
      <c r="C48" s="715"/>
      <c r="D48" s="710" t="s">
        <v>498</v>
      </c>
      <c r="E48" s="710"/>
      <c r="F48" s="710"/>
      <c r="G48" s="710"/>
      <c r="H48" s="710"/>
      <c r="I48" s="353" t="s">
        <v>556</v>
      </c>
      <c r="L48" s="716" t="s">
        <v>555</v>
      </c>
      <c r="M48" s="716"/>
      <c r="N48" s="357">
        <v>16</v>
      </c>
      <c r="O48" s="355"/>
      <c r="P48" s="355"/>
      <c r="Q48" s="355"/>
      <c r="R48" s="355"/>
      <c r="S48" s="355"/>
      <c r="T48" s="354"/>
    </row>
    <row r="49" spans="2:24" x14ac:dyDescent="0.25">
      <c r="B49" s="715"/>
      <c r="C49" s="715"/>
      <c r="D49" s="710" t="s">
        <v>495</v>
      </c>
      <c r="E49" s="710"/>
      <c r="F49" s="710"/>
      <c r="G49" s="710"/>
      <c r="H49" s="710"/>
      <c r="I49" s="353" t="s">
        <v>554</v>
      </c>
      <c r="N49" s="356">
        <f>SUM(N45:N48)</f>
        <v>57</v>
      </c>
      <c r="O49" s="355"/>
      <c r="P49" s="355"/>
      <c r="Q49" s="355"/>
      <c r="R49" s="355"/>
      <c r="S49" s="355"/>
      <c r="T49" s="354"/>
    </row>
    <row r="50" spans="2:24" x14ac:dyDescent="0.25">
      <c r="B50" s="715"/>
      <c r="C50" s="715"/>
      <c r="D50" s="710" t="s">
        <v>179</v>
      </c>
      <c r="E50" s="710"/>
      <c r="F50" s="710"/>
      <c r="G50" s="710"/>
      <c r="H50" s="710"/>
      <c r="I50" s="353" t="s">
        <v>553</v>
      </c>
    </row>
    <row r="51" spans="2:24" x14ac:dyDescent="0.25">
      <c r="B51" s="715"/>
      <c r="C51" s="715"/>
      <c r="D51" s="710" t="s">
        <v>178</v>
      </c>
      <c r="E51" s="710"/>
      <c r="F51" s="710"/>
      <c r="G51" s="710"/>
      <c r="H51" s="710"/>
      <c r="I51" s="353" t="s">
        <v>552</v>
      </c>
    </row>
    <row r="52" spans="2:24" x14ac:dyDescent="0.25">
      <c r="B52" s="715"/>
      <c r="C52" s="715"/>
      <c r="D52" s="710" t="s">
        <v>180</v>
      </c>
      <c r="E52" s="710"/>
      <c r="F52" s="710"/>
      <c r="G52" s="710"/>
      <c r="H52" s="710"/>
      <c r="I52" s="353" t="s">
        <v>551</v>
      </c>
    </row>
    <row r="53" spans="2:24" x14ac:dyDescent="0.25">
      <c r="B53" s="715"/>
      <c r="C53" s="715"/>
      <c r="D53" s="710" t="s">
        <v>181</v>
      </c>
      <c r="E53" s="710"/>
      <c r="F53" s="710"/>
      <c r="G53" s="710"/>
      <c r="H53" s="710"/>
      <c r="I53" s="353" t="s">
        <v>550</v>
      </c>
    </row>
    <row r="54" spans="2:24" x14ac:dyDescent="0.25">
      <c r="B54" s="715"/>
      <c r="C54" s="715"/>
      <c r="D54" s="710" t="s">
        <v>549</v>
      </c>
      <c r="E54" s="710"/>
      <c r="F54" s="710"/>
      <c r="G54" s="710"/>
      <c r="H54" s="710"/>
      <c r="I54" s="353" t="s">
        <v>548</v>
      </c>
    </row>
    <row r="55" spans="2:24" x14ac:dyDescent="0.25">
      <c r="B55" s="715"/>
      <c r="C55" s="715"/>
      <c r="D55" s="710" t="s">
        <v>392</v>
      </c>
      <c r="E55" s="710"/>
      <c r="F55" s="710"/>
      <c r="G55" s="710"/>
      <c r="H55" s="710"/>
      <c r="I55" s="353" t="s">
        <v>547</v>
      </c>
    </row>
    <row r="56" spans="2:24" x14ac:dyDescent="0.25">
      <c r="B56" s="715"/>
      <c r="C56" s="715"/>
      <c r="D56" s="710" t="s">
        <v>183</v>
      </c>
      <c r="E56" s="710"/>
      <c r="F56" s="710"/>
      <c r="G56" s="710"/>
      <c r="H56" s="710"/>
      <c r="I56" s="353" t="s">
        <v>546</v>
      </c>
    </row>
    <row r="57" spans="2:24" x14ac:dyDescent="0.25">
      <c r="B57" s="715"/>
      <c r="C57" s="715"/>
      <c r="D57" s="710" t="s">
        <v>371</v>
      </c>
      <c r="E57" s="710"/>
      <c r="F57" s="710"/>
      <c r="G57" s="710"/>
      <c r="H57" s="710"/>
      <c r="I57" s="353" t="s">
        <v>545</v>
      </c>
    </row>
    <row r="58" spans="2:24" x14ac:dyDescent="0.25">
      <c r="B58" s="715"/>
      <c r="C58" s="715"/>
      <c r="D58" s="710" t="s">
        <v>184</v>
      </c>
      <c r="E58" s="710"/>
      <c r="F58" s="710"/>
      <c r="G58" s="710"/>
      <c r="H58" s="710"/>
      <c r="I58" s="353" t="s">
        <v>544</v>
      </c>
    </row>
    <row r="59" spans="2:24" x14ac:dyDescent="0.25">
      <c r="B59" s="715"/>
      <c r="C59" s="715"/>
      <c r="D59" s="710" t="s">
        <v>185</v>
      </c>
      <c r="E59" s="710"/>
      <c r="F59" s="710"/>
      <c r="G59" s="710"/>
      <c r="H59" s="710"/>
      <c r="I59" s="353" t="s">
        <v>543</v>
      </c>
      <c r="W59" s="352"/>
      <c r="X59" s="352"/>
    </row>
    <row r="60" spans="2:24" x14ac:dyDescent="0.25">
      <c r="B60" s="715"/>
      <c r="C60" s="715"/>
      <c r="D60" s="710" t="s">
        <v>186</v>
      </c>
      <c r="E60" s="710"/>
      <c r="F60" s="710"/>
      <c r="G60" s="710"/>
      <c r="H60" s="710"/>
      <c r="I60" s="353" t="s">
        <v>542</v>
      </c>
      <c r="W60" s="352"/>
      <c r="X60" s="352"/>
    </row>
    <row r="61" spans="2:24" x14ac:dyDescent="0.25">
      <c r="W61" s="352"/>
      <c r="X61" s="352"/>
    </row>
    <row r="62" spans="2:24" x14ac:dyDescent="0.25">
      <c r="W62" s="352"/>
      <c r="X62" s="352"/>
    </row>
    <row r="63" spans="2:24" x14ac:dyDescent="0.25">
      <c r="W63" s="352"/>
      <c r="X63" s="352"/>
    </row>
    <row r="64" spans="2:24" x14ac:dyDescent="0.25">
      <c r="W64" s="352"/>
      <c r="X64" s="352"/>
    </row>
    <row r="65" spans="23:24" x14ac:dyDescent="0.25">
      <c r="W65" s="352"/>
      <c r="X65" s="352"/>
    </row>
    <row r="66" spans="23:24" x14ac:dyDescent="0.25">
      <c r="W66" s="352"/>
      <c r="X66" s="352"/>
    </row>
    <row r="67" spans="23:24" x14ac:dyDescent="0.25">
      <c r="W67" s="352"/>
      <c r="X67" s="352"/>
    </row>
    <row r="68" spans="23:24" x14ac:dyDescent="0.25">
      <c r="W68" s="352"/>
      <c r="X68" s="352"/>
    </row>
    <row r="69" spans="23:24" x14ac:dyDescent="0.25">
      <c r="W69" s="352"/>
      <c r="X69" s="352"/>
    </row>
    <row r="70" spans="23:24" x14ac:dyDescent="0.25">
      <c r="W70" s="352"/>
      <c r="X70" s="352"/>
    </row>
    <row r="71" spans="23:24" x14ac:dyDescent="0.25">
      <c r="W71" s="352"/>
      <c r="X71" s="352"/>
    </row>
  </sheetData>
  <mergeCells count="68">
    <mergeCell ref="A4:B4"/>
    <mergeCell ref="C4:V4"/>
    <mergeCell ref="A5:A11"/>
    <mergeCell ref="B5:B11"/>
    <mergeCell ref="A12:A18"/>
    <mergeCell ref="B12:B18"/>
    <mergeCell ref="A19:A25"/>
    <mergeCell ref="B19:B25"/>
    <mergeCell ref="A26:A32"/>
    <mergeCell ref="B26:B32"/>
    <mergeCell ref="A33:A39"/>
    <mergeCell ref="B33:B39"/>
    <mergeCell ref="O40:R40"/>
    <mergeCell ref="S40:V40"/>
    <mergeCell ref="C41:F41"/>
    <mergeCell ref="G41:J41"/>
    <mergeCell ref="K41:N41"/>
    <mergeCell ref="O41:R41"/>
    <mergeCell ref="S41:V41"/>
    <mergeCell ref="D50:H50"/>
    <mergeCell ref="D51:H51"/>
    <mergeCell ref="D52:H52"/>
    <mergeCell ref="D53:H53"/>
    <mergeCell ref="D59:H59"/>
    <mergeCell ref="B45:C60"/>
    <mergeCell ref="L48:M48"/>
    <mergeCell ref="A40:B41"/>
    <mergeCell ref="C40:F40"/>
    <mergeCell ref="G40:J40"/>
    <mergeCell ref="K40:N40"/>
    <mergeCell ref="L45:M45"/>
    <mergeCell ref="L46:M46"/>
    <mergeCell ref="L47:M47"/>
    <mergeCell ref="D49:H49"/>
    <mergeCell ref="D58:H58"/>
    <mergeCell ref="D60:H60"/>
    <mergeCell ref="D54:H54"/>
    <mergeCell ref="D55:H55"/>
    <mergeCell ref="D56:H56"/>
    <mergeCell ref="D57:H57"/>
    <mergeCell ref="X4:Y4"/>
    <mergeCell ref="Z4:AR4"/>
    <mergeCell ref="X5:X11"/>
    <mergeCell ref="Y5:Y11"/>
    <mergeCell ref="X12:X18"/>
    <mergeCell ref="Y12:Y18"/>
    <mergeCell ref="X19:X25"/>
    <mergeCell ref="Y19:Y25"/>
    <mergeCell ref="X26:X32"/>
    <mergeCell ref="Y26:Y32"/>
    <mergeCell ref="X33:X39"/>
    <mergeCell ref="Y33:Y39"/>
    <mergeCell ref="B1:AQ2"/>
    <mergeCell ref="D45:H45"/>
    <mergeCell ref="D46:H46"/>
    <mergeCell ref="D47:H47"/>
    <mergeCell ref="D48:H48"/>
    <mergeCell ref="AP40:AR40"/>
    <mergeCell ref="Z41:AC41"/>
    <mergeCell ref="AD41:AG41"/>
    <mergeCell ref="AH41:AK41"/>
    <mergeCell ref="AL41:AO41"/>
    <mergeCell ref="AP41:AR41"/>
    <mergeCell ref="X40:Y41"/>
    <mergeCell ref="Z40:AC40"/>
    <mergeCell ref="AD40:AG40"/>
    <mergeCell ref="AH40:AK40"/>
    <mergeCell ref="AL40:AO40"/>
  </mergeCells>
  <pageMargins left="0.7" right="0.7" top="0.75" bottom="0.75" header="0.3" footer="0.3"/>
  <pageSetup orientation="portrait" r:id="rId1"/>
  <headerFooter>
    <oddHeader>&amp;C&amp;G</oddHeader>
  </headerFooter>
  <legacyDrawingHF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tabColor theme="0"/>
  </sheetPr>
  <dimension ref="B1:V19"/>
  <sheetViews>
    <sheetView showGridLines="0" zoomScale="85" zoomScaleNormal="85" workbookViewId="0">
      <selection activeCell="L29" sqref="L29"/>
    </sheetView>
  </sheetViews>
  <sheetFormatPr baseColWidth="10" defaultRowHeight="15" x14ac:dyDescent="0.25"/>
  <cols>
    <col min="2" max="2" width="5.42578125" customWidth="1"/>
    <col min="3" max="3" width="14.28515625" bestFit="1" customWidth="1"/>
    <col min="4" max="4" width="2.5703125" bestFit="1" customWidth="1"/>
    <col min="5" max="7" width="20.7109375" customWidth="1"/>
    <col min="9" max="9" width="6.42578125" customWidth="1"/>
    <col min="10" max="10" width="14.28515625" bestFit="1" customWidth="1"/>
    <col min="11" max="11" width="2.5703125" bestFit="1" customWidth="1"/>
    <col min="12" max="14" width="20.7109375" customWidth="1"/>
    <col min="18" max="18" width="21.7109375" bestFit="1" customWidth="1"/>
  </cols>
  <sheetData>
    <row r="1" spans="2:22" x14ac:dyDescent="0.25">
      <c r="H1" s="408"/>
    </row>
    <row r="2" spans="2:22" ht="15.75" x14ac:dyDescent="0.25">
      <c r="B2" s="722" t="s">
        <v>590</v>
      </c>
      <c r="C2" s="722"/>
      <c r="D2" s="722"/>
      <c r="E2" s="722"/>
      <c r="F2" s="722"/>
      <c r="G2" s="722"/>
      <c r="H2" s="408"/>
      <c r="I2" s="722" t="s">
        <v>589</v>
      </c>
      <c r="J2" s="722"/>
      <c r="K2" s="722"/>
      <c r="L2" s="722"/>
      <c r="M2" s="722"/>
      <c r="N2" s="722"/>
    </row>
    <row r="3" spans="2:22" ht="15.75" x14ac:dyDescent="0.25">
      <c r="B3" s="257"/>
      <c r="C3" s="257"/>
      <c r="D3" s="257"/>
      <c r="E3" s="257"/>
      <c r="F3" s="257"/>
      <c r="G3" s="257"/>
      <c r="H3" s="408"/>
      <c r="I3" s="257"/>
      <c r="J3" s="257"/>
      <c r="K3" s="257"/>
      <c r="L3" s="257"/>
      <c r="M3" s="257"/>
      <c r="N3" s="257"/>
    </row>
    <row r="4" spans="2:22" x14ac:dyDescent="0.25">
      <c r="C4" s="416"/>
      <c r="D4" s="415"/>
      <c r="H4" s="408"/>
    </row>
    <row r="5" spans="2:22" ht="50.1" customHeight="1" x14ac:dyDescent="0.25">
      <c r="B5" s="721" t="s">
        <v>524</v>
      </c>
      <c r="C5" s="409" t="s">
        <v>588</v>
      </c>
      <c r="D5" s="409">
        <v>5</v>
      </c>
      <c r="E5" s="411"/>
      <c r="F5" s="413" t="s">
        <v>386</v>
      </c>
      <c r="G5" s="414"/>
      <c r="H5" s="408"/>
      <c r="I5" s="721" t="s">
        <v>524</v>
      </c>
      <c r="J5" s="409" t="s">
        <v>588</v>
      </c>
      <c r="K5" s="409">
        <v>5</v>
      </c>
      <c r="L5" s="411"/>
      <c r="M5" s="413"/>
      <c r="N5" s="414"/>
    </row>
    <row r="6" spans="2:22" ht="50.1" customHeight="1" x14ac:dyDescent="0.25">
      <c r="B6" s="721"/>
      <c r="C6" s="409" t="s">
        <v>347</v>
      </c>
      <c r="D6" s="409">
        <v>4</v>
      </c>
      <c r="E6" s="411" t="s">
        <v>350</v>
      </c>
      <c r="F6" s="413" t="s">
        <v>587</v>
      </c>
      <c r="G6" s="414"/>
      <c r="H6" s="408"/>
      <c r="I6" s="721"/>
      <c r="J6" s="409" t="s">
        <v>347</v>
      </c>
      <c r="K6" s="409">
        <v>4</v>
      </c>
      <c r="L6" s="411" t="s">
        <v>586</v>
      </c>
      <c r="M6" s="413"/>
      <c r="N6" s="414"/>
    </row>
    <row r="7" spans="2:22" ht="50.1" customHeight="1" x14ac:dyDescent="0.25">
      <c r="B7" s="721"/>
      <c r="C7" s="409" t="s">
        <v>352</v>
      </c>
      <c r="D7" s="409">
        <v>3</v>
      </c>
      <c r="E7" s="411" t="s">
        <v>585</v>
      </c>
      <c r="F7" s="413" t="s">
        <v>359</v>
      </c>
      <c r="G7" s="414" t="s">
        <v>453</v>
      </c>
      <c r="H7" s="408"/>
      <c r="I7" s="721"/>
      <c r="J7" s="409" t="s">
        <v>352</v>
      </c>
      <c r="K7" s="409">
        <v>3</v>
      </c>
      <c r="L7" s="411"/>
      <c r="M7" s="413" t="s">
        <v>584</v>
      </c>
      <c r="N7" s="414"/>
    </row>
    <row r="8" spans="2:22" ht="50.1" customHeight="1" x14ac:dyDescent="0.25">
      <c r="B8" s="721"/>
      <c r="C8" s="409" t="s">
        <v>475</v>
      </c>
      <c r="D8" s="409">
        <v>2</v>
      </c>
      <c r="E8" s="412"/>
      <c r="F8" s="411" t="s">
        <v>332</v>
      </c>
      <c r="G8" s="413" t="s">
        <v>583</v>
      </c>
      <c r="H8" s="408"/>
      <c r="I8" s="721"/>
      <c r="J8" s="409" t="s">
        <v>475</v>
      </c>
      <c r="K8" s="409">
        <v>2</v>
      </c>
      <c r="L8" s="412" t="s">
        <v>582</v>
      </c>
      <c r="M8" s="411" t="s">
        <v>581</v>
      </c>
      <c r="N8" s="413"/>
    </row>
    <row r="9" spans="2:22" ht="50.1" customHeight="1" x14ac:dyDescent="0.25">
      <c r="B9" s="721"/>
      <c r="C9" s="409" t="s">
        <v>579</v>
      </c>
      <c r="D9" s="409">
        <v>1</v>
      </c>
      <c r="E9" s="412"/>
      <c r="F9" s="412" t="s">
        <v>580</v>
      </c>
      <c r="G9" s="411"/>
      <c r="H9" s="408"/>
      <c r="I9" s="721"/>
      <c r="J9" s="409" t="s">
        <v>579</v>
      </c>
      <c r="K9" s="409">
        <v>1</v>
      </c>
      <c r="L9" s="412" t="s">
        <v>578</v>
      </c>
      <c r="M9" s="412" t="s">
        <v>577</v>
      </c>
      <c r="N9" s="411" t="s">
        <v>453</v>
      </c>
    </row>
    <row r="10" spans="2:22" ht="25.5" customHeight="1" x14ac:dyDescent="0.25">
      <c r="E10" s="410">
        <v>5</v>
      </c>
      <c r="F10" s="410">
        <v>10</v>
      </c>
      <c r="G10" s="410">
        <v>20</v>
      </c>
      <c r="H10" s="408"/>
      <c r="L10" s="409">
        <v>5</v>
      </c>
      <c r="M10" s="409">
        <v>10</v>
      </c>
      <c r="N10" s="409">
        <v>20</v>
      </c>
    </row>
    <row r="11" spans="2:22" ht="25.5" customHeight="1" x14ac:dyDescent="0.25">
      <c r="E11" s="410" t="s">
        <v>346</v>
      </c>
      <c r="F11" s="410" t="s">
        <v>351</v>
      </c>
      <c r="G11" s="410" t="s">
        <v>564</v>
      </c>
      <c r="H11" s="408"/>
      <c r="L11" s="409" t="s">
        <v>346</v>
      </c>
      <c r="M11" s="409" t="s">
        <v>351</v>
      </c>
      <c r="N11" s="409" t="s">
        <v>564</v>
      </c>
    </row>
    <row r="12" spans="2:22" ht="21.75" customHeight="1" x14ac:dyDescent="0.25">
      <c r="E12" s="720" t="s">
        <v>523</v>
      </c>
      <c r="F12" s="720"/>
      <c r="G12" s="720"/>
      <c r="H12" s="408"/>
      <c r="L12" s="723" t="s">
        <v>523</v>
      </c>
      <c r="M12" s="723"/>
      <c r="N12" s="723"/>
    </row>
    <row r="13" spans="2:22" x14ac:dyDescent="0.25">
      <c r="H13" s="408"/>
    </row>
    <row r="14" spans="2:22" x14ac:dyDescent="0.25">
      <c r="R14" s="393"/>
      <c r="S14" s="393" t="s">
        <v>576</v>
      </c>
      <c r="T14" s="393" t="s">
        <v>575</v>
      </c>
      <c r="U14" s="393" t="s">
        <v>576</v>
      </c>
      <c r="V14" s="393" t="s">
        <v>575</v>
      </c>
    </row>
    <row r="15" spans="2:22" x14ac:dyDescent="0.25">
      <c r="F15" s="407" t="s">
        <v>561</v>
      </c>
      <c r="G15" s="396">
        <v>2</v>
      </c>
      <c r="H15" s="394">
        <f>+G15/$G$19</f>
        <v>0.14285714285714285</v>
      </c>
      <c r="M15" s="407" t="s">
        <v>574</v>
      </c>
      <c r="N15" s="396">
        <v>7</v>
      </c>
      <c r="O15" s="394">
        <f>+N15/$N$19</f>
        <v>0.5</v>
      </c>
      <c r="R15" s="406" t="s">
        <v>574</v>
      </c>
      <c r="S15" s="405">
        <f>+'[9]Mapa de Riesgos Corrupción 2016'!$N31</f>
        <v>4</v>
      </c>
      <c r="T15" s="394">
        <f>+S15/$S$19</f>
        <v>0.30769230769230771</v>
      </c>
      <c r="U15" s="404">
        <f>+N15</f>
        <v>7</v>
      </c>
      <c r="V15" s="394">
        <f>+U15/$U$19</f>
        <v>0.5</v>
      </c>
    </row>
    <row r="16" spans="2:22" x14ac:dyDescent="0.25">
      <c r="F16" s="403" t="s">
        <v>346</v>
      </c>
      <c r="G16" s="396">
        <v>4</v>
      </c>
      <c r="H16" s="394">
        <f>+G16/$G$19</f>
        <v>0.2857142857142857</v>
      </c>
      <c r="M16" s="403" t="s">
        <v>573</v>
      </c>
      <c r="N16" s="396">
        <v>5</v>
      </c>
      <c r="O16" s="394">
        <f>+N16/$N$19</f>
        <v>0.35714285714285715</v>
      </c>
      <c r="R16" s="402" t="s">
        <v>573</v>
      </c>
      <c r="S16" s="397">
        <f>+'[9]Mapa de Riesgos Corrupción 2016'!$N32</f>
        <v>2</v>
      </c>
      <c r="T16" s="394">
        <f>+S16/$S$19</f>
        <v>0.15384615384615385</v>
      </c>
      <c r="U16" s="396">
        <f>+N16</f>
        <v>5</v>
      </c>
      <c r="V16" s="394">
        <f>+U16/$U$19</f>
        <v>0.35714285714285715</v>
      </c>
    </row>
    <row r="17" spans="5:22" x14ac:dyDescent="0.25">
      <c r="F17" s="401" t="s">
        <v>557</v>
      </c>
      <c r="G17" s="396">
        <v>7</v>
      </c>
      <c r="H17" s="394">
        <f>+G17/$G$19</f>
        <v>0.5</v>
      </c>
      <c r="M17" s="401" t="s">
        <v>572</v>
      </c>
      <c r="N17" s="396">
        <v>2</v>
      </c>
      <c r="O17" s="394">
        <f>+N17/$N$19</f>
        <v>0.14285714285714285</v>
      </c>
      <c r="R17" s="400" t="s">
        <v>572</v>
      </c>
      <c r="S17" s="397">
        <f>+'[9]Mapa de Riesgos Corrupción 2016'!$N33</f>
        <v>5</v>
      </c>
      <c r="T17" s="394">
        <f>+S17/$S$19</f>
        <v>0.38461538461538464</v>
      </c>
      <c r="U17" s="396">
        <f>+N17</f>
        <v>2</v>
      </c>
      <c r="V17" s="394">
        <f>+U17/$U$19</f>
        <v>0.14285714285714285</v>
      </c>
    </row>
    <row r="18" spans="5:22" x14ac:dyDescent="0.25">
      <c r="F18" s="399" t="s">
        <v>555</v>
      </c>
      <c r="G18" s="396">
        <v>1</v>
      </c>
      <c r="H18" s="394">
        <f>+G18/$G$19</f>
        <v>7.1428571428571425E-2</v>
      </c>
      <c r="M18" s="399" t="s">
        <v>571</v>
      </c>
      <c r="N18" s="396">
        <v>0</v>
      </c>
      <c r="O18" s="394">
        <f>+N18/$N$19</f>
        <v>0</v>
      </c>
      <c r="R18" s="398" t="s">
        <v>571</v>
      </c>
      <c r="S18" s="397">
        <f>+'[9]Mapa de Riesgos Corrupción 2016'!$N34</f>
        <v>2</v>
      </c>
      <c r="T18" s="394">
        <f>+S18/$S$19</f>
        <v>0.15384615384615385</v>
      </c>
      <c r="U18" s="396">
        <f>+N18</f>
        <v>0</v>
      </c>
      <c r="V18" s="394">
        <f>+U18/$U$19</f>
        <v>0</v>
      </c>
    </row>
    <row r="19" spans="5:22" x14ac:dyDescent="0.25">
      <c r="E19" s="395"/>
      <c r="F19" s="395"/>
      <c r="G19" s="356">
        <f>SUM(G15:G18)</f>
        <v>14</v>
      </c>
      <c r="H19" s="394">
        <f>+G19/$G$19</f>
        <v>1</v>
      </c>
      <c r="L19" s="395"/>
      <c r="M19" s="395"/>
      <c r="N19" s="356">
        <f>SUM(N15:N18)</f>
        <v>14</v>
      </c>
      <c r="O19" s="394">
        <f>+N19/$N$19</f>
        <v>1</v>
      </c>
      <c r="S19" s="393">
        <f>SUM(S15:S18)</f>
        <v>13</v>
      </c>
      <c r="U19" s="393">
        <f>SUM(U15:U18)</f>
        <v>14</v>
      </c>
    </row>
  </sheetData>
  <mergeCells count="6">
    <mergeCell ref="E12:G12"/>
    <mergeCell ref="B5:B9"/>
    <mergeCell ref="B2:G2"/>
    <mergeCell ref="I2:N2"/>
    <mergeCell ref="I5:I9"/>
    <mergeCell ref="L12:N12"/>
  </mergeCells>
  <pageMargins left="0.7" right="0.7" top="0.75" bottom="0.75" header="0.3" footer="0.3"/>
  <pageSetup paperSize="9" orientation="portrait" r:id="rId1"/>
  <headerFooter>
    <oddHeader>&amp;C&amp;G</oddHeader>
  </headerFooter>
  <drawing r:id="rId2"/>
  <legacyDrawingHF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1:C11"/>
  <sheetViews>
    <sheetView workbookViewId="0">
      <selection activeCell="G18" sqref="G18"/>
    </sheetView>
  </sheetViews>
  <sheetFormatPr baseColWidth="10" defaultColWidth="11.42578125" defaultRowHeight="15" x14ac:dyDescent="0.25"/>
  <cols>
    <col min="1" max="1" width="13.5703125" bestFit="1" customWidth="1"/>
  </cols>
  <sheetData>
    <row r="1" spans="1:3" x14ac:dyDescent="0.25">
      <c r="A1" t="s">
        <v>155</v>
      </c>
      <c r="B1" t="s">
        <v>159</v>
      </c>
      <c r="C1" t="s">
        <v>166</v>
      </c>
    </row>
    <row r="2" spans="1:3" x14ac:dyDescent="0.25">
      <c r="A2" t="s">
        <v>156</v>
      </c>
      <c r="B2" t="s">
        <v>159</v>
      </c>
      <c r="C2" t="s">
        <v>167</v>
      </c>
    </row>
    <row r="3" spans="1:3" x14ac:dyDescent="0.25">
      <c r="A3" t="s">
        <v>164</v>
      </c>
      <c r="B3" t="s">
        <v>165</v>
      </c>
      <c r="C3" t="s">
        <v>168</v>
      </c>
    </row>
    <row r="4" spans="1:3" x14ac:dyDescent="0.25">
      <c r="A4" t="s">
        <v>154</v>
      </c>
      <c r="B4" t="s">
        <v>160</v>
      </c>
      <c r="C4" t="s">
        <v>170</v>
      </c>
    </row>
    <row r="5" spans="1:3" x14ac:dyDescent="0.25">
      <c r="A5" t="s">
        <v>152</v>
      </c>
      <c r="B5" t="s">
        <v>161</v>
      </c>
      <c r="C5" t="s">
        <v>171</v>
      </c>
    </row>
    <row r="6" spans="1:3" x14ac:dyDescent="0.25">
      <c r="A6" t="s">
        <v>201</v>
      </c>
      <c r="B6" t="s">
        <v>199</v>
      </c>
      <c r="C6" t="s">
        <v>200</v>
      </c>
    </row>
    <row r="7" spans="1:3" x14ac:dyDescent="0.25">
      <c r="A7" t="s">
        <v>153</v>
      </c>
      <c r="B7" t="s">
        <v>162</v>
      </c>
      <c r="C7" t="s">
        <v>169</v>
      </c>
    </row>
    <row r="9" spans="1:3" x14ac:dyDescent="0.25">
      <c r="A9" t="s">
        <v>155</v>
      </c>
      <c r="B9" t="s">
        <v>159</v>
      </c>
      <c r="C9" t="s">
        <v>166</v>
      </c>
    </row>
    <row r="10" spans="1:3" x14ac:dyDescent="0.25">
      <c r="A10" t="s">
        <v>156</v>
      </c>
      <c r="B10" t="s">
        <v>159</v>
      </c>
      <c r="C10" t="s">
        <v>167</v>
      </c>
    </row>
    <row r="11" spans="1:3" x14ac:dyDescent="0.25">
      <c r="A11" t="s">
        <v>153</v>
      </c>
      <c r="B11" t="s">
        <v>162</v>
      </c>
      <c r="C11" t="s">
        <v>169</v>
      </c>
    </row>
  </sheetData>
  <customSheetViews>
    <customSheetView guid="{13CE4E0B-6D7C-47AC-BA40-02AD9E229BD1}" state="veryHidden">
      <pageMargins left="0.7" right="0.7" top="0.75" bottom="0.75" header="0.3" footer="0.3"/>
    </customSheetView>
    <customSheetView guid="{A18BB86E-DB44-47F1-B842-D73307AB453F}" state="veryHidden">
      <pageMargins left="0.7" right="0.7" top="0.75" bottom="0.75" header="0.3" footer="0.3"/>
    </customSheetView>
  </customSheetViews>
  <pageMargins left="0.7" right="0.7" top="0.75" bottom="0.75" header="0.3" footer="0.3"/>
  <pageSetup orientation="portrait" horizontalDpi="4294967295" verticalDpi="4294967295" r:id="rId1"/>
  <headerFooter>
    <oddHeader>&amp;C&amp;G</oddHead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13</vt:i4>
      </vt:variant>
    </vt:vector>
  </HeadingPairs>
  <TitlesOfParts>
    <vt:vector size="25" baseType="lpstr">
      <vt:lpstr>Inicio</vt:lpstr>
      <vt:lpstr>Comp1</vt:lpstr>
      <vt:lpstr>PAAC versión imprimible</vt:lpstr>
      <vt:lpstr>Comp 2</vt:lpstr>
      <vt:lpstr>Comp3</vt:lpstr>
      <vt:lpstr>Comp4</vt:lpstr>
      <vt:lpstr>Comp5</vt:lpstr>
      <vt:lpstr>Comp6</vt:lpstr>
      <vt:lpstr>Matriz de Riesgos Procesos </vt:lpstr>
      <vt:lpstr>Mapas Calor 2018 - Calidad</vt:lpstr>
      <vt:lpstr>Mapas Calor 2018 - Corrupción</vt:lpstr>
      <vt:lpstr>Hoja1</vt:lpstr>
      <vt:lpstr>Comp1!Área_de_impresión</vt:lpstr>
      <vt:lpstr>Comp3!Área_de_impresión</vt:lpstr>
      <vt:lpstr>Comp4!Área_de_impresión</vt:lpstr>
      <vt:lpstr>Comp5!Área_de_impresión</vt:lpstr>
      <vt:lpstr>Comp6!Área_de_impresión</vt:lpstr>
      <vt:lpstr>Califica</vt:lpstr>
      <vt:lpstr>Califica2</vt:lpstr>
      <vt:lpstr>Comp1!Títulos_a_imprimir</vt:lpstr>
      <vt:lpstr>Comp3!Títulos_a_imprimir</vt:lpstr>
      <vt:lpstr>Comp4!Títulos_a_imprimir</vt:lpstr>
      <vt:lpstr>Comp5!Títulos_a_imprimir</vt:lpstr>
      <vt:lpstr>Comp6!Títulos_a_imprimir</vt:lpstr>
      <vt:lpstr>'PAAC versión imprimible'!Títulos_a_imprimir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CI-H-000237</dc:creator>
  <cp:lastModifiedBy>Claudia Marcela Lopez Serrato</cp:lastModifiedBy>
  <cp:lastPrinted>2018-09-14T21:48:04Z</cp:lastPrinted>
  <dcterms:created xsi:type="dcterms:W3CDTF">2014-07-11T18:50:50Z</dcterms:created>
  <dcterms:modified xsi:type="dcterms:W3CDTF">2018-09-14T21:53:37Z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b24fa64-d846-4d95-8530-9056851cc407_Enabled">
    <vt:lpwstr>True</vt:lpwstr>
  </property>
  <property fmtid="{D5CDD505-2E9C-101B-9397-08002B2CF9AE}" pid="3" name="MSIP_Label_1b24fa64-d846-4d95-8530-9056851cc407_SiteId">
    <vt:lpwstr>3d92a5f3-bc7a-4a79-8c5e-5e483f7789bf</vt:lpwstr>
  </property>
  <property fmtid="{D5CDD505-2E9C-101B-9397-08002B2CF9AE}" pid="4" name="MSIP_Label_1b24fa64-d846-4d95-8530-9056851cc407_Owner">
    <vt:lpwstr>Andres.MunozS@icbf.gov.co</vt:lpwstr>
  </property>
  <property fmtid="{D5CDD505-2E9C-101B-9397-08002B2CF9AE}" pid="5" name="MSIP_Label_1b24fa64-d846-4d95-8530-9056851cc407_SetDate">
    <vt:lpwstr>2018-09-13T13:48:51.8176212Z</vt:lpwstr>
  </property>
  <property fmtid="{D5CDD505-2E9C-101B-9397-08002B2CF9AE}" pid="6" name="MSIP_Label_1b24fa64-d846-4d95-8530-9056851cc407_Name">
    <vt:lpwstr>Clasificada</vt:lpwstr>
  </property>
  <property fmtid="{D5CDD505-2E9C-101B-9397-08002B2CF9AE}" pid="7" name="MSIP_Label_1b24fa64-d846-4d95-8530-9056851cc407_Application">
    <vt:lpwstr>Microsoft Azure Information Protection</vt:lpwstr>
  </property>
  <property fmtid="{D5CDD505-2E9C-101B-9397-08002B2CF9AE}" pid="8" name="MSIP_Label_1b24fa64-d846-4d95-8530-9056851cc407_Extended_MSFT_Method">
    <vt:lpwstr>Automatic</vt:lpwstr>
  </property>
  <property fmtid="{D5CDD505-2E9C-101B-9397-08002B2CF9AE}" pid="9" name="Sensitivity">
    <vt:lpwstr>Clasificada</vt:lpwstr>
  </property>
</Properties>
</file>